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16" windowWidth="11532" windowHeight="12000" activeTab="3"/>
  </bookViews>
  <sheets>
    <sheet name="Ausschreibung" sheetId="1" r:id="rId1"/>
    <sheet name="Termine" sheetId="2" r:id="rId2"/>
    <sheet name="Mannschaftsführer" sheetId="3" r:id="rId3"/>
    <sheet name="Rundenkampfbericht" sheetId="4" r:id="rId4"/>
  </sheets>
  <definedNames>
    <definedName name="_xlnm.Print_Area" localSheetId="2">'Mannschaftsführer'!$A$1:$M$31</definedName>
  </definedNames>
  <calcPr fullCalcOnLoad="1"/>
</workbook>
</file>

<file path=xl/sharedStrings.xml><?xml version="1.0" encoding="utf-8"?>
<sst xmlns="http://schemas.openxmlformats.org/spreadsheetml/2006/main" count="322" uniqueCount="170">
  <si>
    <t>Verein:</t>
  </si>
  <si>
    <t>Name:</t>
  </si>
  <si>
    <t>Mit sportlichem Gruß</t>
  </si>
  <si>
    <t>Tel.:</t>
  </si>
  <si>
    <t>Fax:</t>
  </si>
  <si>
    <t>Email</t>
  </si>
  <si>
    <t>privat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</si>
  <si>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</si>
  <si>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</si>
  <si>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</si>
  <si>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</si>
  <si>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</si>
  <si>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</si>
  <si>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r>
      <t>Tel.: 06323 - 2442</t>
    </r>
    <r>
      <rPr>
        <b/>
        <i/>
        <sz val="10"/>
        <rFont val="Arial"/>
        <family val="2"/>
      </rPr>
      <t xml:space="preserve">  </t>
    </r>
    <r>
      <rPr>
        <b/>
        <i/>
        <u val="single"/>
        <sz val="10"/>
        <rFont val="Arial"/>
        <family val="2"/>
      </rPr>
      <t>Fax: 06323 - 949151</t>
    </r>
  </si>
  <si>
    <t xml:space="preserve">Anbei erhalten Sie die Mannschaftsführer der Kreisliga Landau mit der Bitte um Veröffentlichung </t>
  </si>
  <si>
    <t>Mobil:</t>
  </si>
  <si>
    <t>06341/</t>
  </si>
  <si>
    <t>Vorkämpfe:</t>
  </si>
  <si>
    <t>Rückkämpfe: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</si>
  <si>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</si>
  <si>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</si>
  <si>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</si>
  <si>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</si>
  <si>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</si>
  <si>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</si>
  <si>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</si>
  <si>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</si>
  <si>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</si>
  <si>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</si>
  <si>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</si>
  <si>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</si>
  <si>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</si>
  <si>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</si>
  <si>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</si>
  <si>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</si>
  <si>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</si>
  <si>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KOSM  Udo Hellmann,</t>
  </si>
  <si>
    <t>76829 Landau,</t>
  </si>
  <si>
    <r>
      <t>(</t>
    </r>
    <r>
      <rPr>
        <sz val="12"/>
        <color indexed="8"/>
        <rFont val="Times New Roman"/>
        <family val="1"/>
      </rPr>
      <t xml:space="preserve">  06341 – 950320</t>
    </r>
  </si>
  <si>
    <t>RKL Gewehr Thomas Eckerle,</t>
  </si>
  <si>
    <t>Schlossstrasse 18,</t>
  </si>
  <si>
    <t>67483 Edesheim,</t>
  </si>
  <si>
    <r>
      <t>(</t>
    </r>
    <r>
      <rPr>
        <sz val="12"/>
        <color indexed="8"/>
        <rFont val="Times New Roman"/>
        <family val="1"/>
      </rPr>
      <t xml:space="preserve">  06323 – 2442</t>
    </r>
  </si>
  <si>
    <t>Austragung:</t>
  </si>
  <si>
    <t>Rundenkampfordnung (RKO) des PSSB.</t>
  </si>
  <si>
    <t>Mannschaft:</t>
  </si>
  <si>
    <t>Schusszahl: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</si>
  <si>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</si>
  <si>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</si>
  <si>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</si>
  <si>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</si>
  <si>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</si>
  <si>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</si>
  <si>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</si>
  <si>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</si>
  <si>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>Ergebnislisten:</t>
  </si>
  <si>
    <t>Startgebühr:</t>
  </si>
  <si>
    <t>Mit freundlichen Grüßen</t>
  </si>
  <si>
    <t>SV Venningen 2</t>
  </si>
  <si>
    <t>SG 1881 Landau 1</t>
  </si>
  <si>
    <t>SG 1881 Landau 2</t>
  </si>
  <si>
    <t>SV Edesheim 1</t>
  </si>
  <si>
    <t>Kerner Peter</t>
  </si>
  <si>
    <t>Woll Wolfgang</t>
  </si>
  <si>
    <t>SV Venningen 1</t>
  </si>
  <si>
    <t>Ripp Hans</t>
  </si>
  <si>
    <t>06347/</t>
  </si>
  <si>
    <t>Im Wolfangel 5,</t>
  </si>
  <si>
    <t>Luftgewehr Auflage</t>
  </si>
  <si>
    <t>06323/</t>
  </si>
  <si>
    <t>Hellmann Udo</t>
  </si>
  <si>
    <t>udo.hellmann.svq@t-online.de</t>
  </si>
  <si>
    <t>SV Edesheim 2</t>
  </si>
  <si>
    <t>Ergebnisse und Endtermine</t>
  </si>
  <si>
    <t xml:space="preserve">Ich verweise auf die Regeln der neuen Sportordnung (SPO) des DSB und der </t>
  </si>
  <si>
    <r>
      <t>Auf der Standanlage des SV Edesheim kann erst um 10</t>
    </r>
    <r>
      <rPr>
        <vertAlign val="superscript"/>
        <sz val="12"/>
        <rFont val="Arial"/>
        <family val="2"/>
      </rPr>
      <t>00</t>
    </r>
    <r>
      <rPr>
        <sz val="12"/>
        <rFont val="Arial"/>
        <family val="2"/>
      </rPr>
      <t xml:space="preserve"> Uhr mit dem Schießen begonnen werden.</t>
    </r>
  </si>
  <si>
    <t>Sell Erich</t>
  </si>
  <si>
    <t>folgende  Adresse zu senden:</t>
  </si>
  <si>
    <t>06321/</t>
  </si>
  <si>
    <t>hans-ripp@freenet.de</t>
  </si>
  <si>
    <t xml:space="preserve">Es werden 30 Wettkampfschüsse in 55 Min. abgegeben. Vor dem Beginn </t>
  </si>
  <si>
    <t>SV Maikammer 1</t>
  </si>
  <si>
    <t>SV Queichheim 1</t>
  </si>
  <si>
    <t xml:space="preserve">Die Rundenkämpfe sind nach dem Wettkampfplan als Heim- und Besuchskämpfen zu </t>
  </si>
  <si>
    <t xml:space="preserve">schießen. Ein begründetes Drehen der Paarungen ist nach Rücksprache mit dem RKL </t>
  </si>
  <si>
    <t xml:space="preserve">möglich. Heimkämpfe müssen auf der eigenen Standanlage absolviert werden. Wird </t>
  </si>
  <si>
    <t xml:space="preserve">keine andere Vereinbarung getroffen, so findet der Wettkampf am Endtermin beim </t>
  </si>
  <si>
    <t xml:space="preserve">Gastgebenden Verein statt. Die behördlich festgelegten Schießzeiten auf </t>
  </si>
  <si>
    <t xml:space="preserve">gegnerischen Standanlagen sind ebenso zu beachten wie das gesetzlich geregelte </t>
  </si>
  <si>
    <t xml:space="preserve">Schießverbot an Sonn- und Feiertagen. Ein Vorschießen ist nur in beidseitigem </t>
  </si>
  <si>
    <t xml:space="preserve">Einvernehmen gestattet. Das Vorschießen eines einzelnen Schützen findet immer </t>
  </si>
  <si>
    <t xml:space="preserve">beim Gegner statt, auch dann, wenn die Mannschaft Heimrecht hat. </t>
  </si>
  <si>
    <t xml:space="preserve">Die Ergebnislisten sind unmittelbar nach Beendigung des jeweiligen Wettkampfes an </t>
  </si>
  <si>
    <t xml:space="preserve">Thomas Eckerle; Schlossstr. 18; 67483 Edesheim, per Fax an 06323/949151 oder per </t>
  </si>
  <si>
    <t>E-Mail an thomas-eckerle@t-online.de.</t>
  </si>
  <si>
    <t>Becker Alfons</t>
  </si>
  <si>
    <t>Becker.Alfons1@t-online.de</t>
  </si>
  <si>
    <t>SV Queichheim 2</t>
  </si>
  <si>
    <t>Brosig Herbert</t>
  </si>
  <si>
    <t>herbert.brosig@t-online.de</t>
  </si>
  <si>
    <t>SV Maikammer</t>
  </si>
  <si>
    <t>In einer Mannschaft können vier Schützen eingesetzt werden. Die drei besten je Mann-</t>
  </si>
  <si>
    <t xml:space="preserve">Es wird ab dem 01. September 2017 wieder vom Schützenkreis Landau in der Pfalz </t>
  </si>
  <si>
    <t>e. V. mit dem Vermerk „Rundenkämpfe Luftgewehr Aufgelegt 2017, Kreisliga“ eingezogen.</t>
  </si>
  <si>
    <t>Die Startgebühr von 10,00 € pro Mannschaft wird von Ihrem Vereinskonto eingezogen.</t>
  </si>
  <si>
    <t xml:space="preserve">vorzunehmen. Die Mannschaftsführer tragen die Ergebnisse der Schützen in den </t>
  </si>
  <si>
    <t>Ergebnisbericht ein und bestätigen mit ihrer Unterschrift die Richtigkeit der Auswertung,</t>
  </si>
  <si>
    <t>die Übertragung in den Rundenkampfbericht und der Regelgerechten Austragung.</t>
  </si>
  <si>
    <r>
      <t xml:space="preserve">Die Auswertung ist sofort nach Beendigung des Rundenkampfes mit </t>
    </r>
    <r>
      <rPr>
        <b/>
        <sz val="10"/>
        <color indexed="10"/>
        <rFont val="Arial"/>
        <family val="2"/>
      </rPr>
      <t xml:space="preserve">Zehntelwertung </t>
    </r>
  </si>
  <si>
    <t>schaft werden gewertet.</t>
  </si>
  <si>
    <t>1) 24.09.2017</t>
  </si>
  <si>
    <t>4) 05.11.2017</t>
  </si>
  <si>
    <t>SV Edesheim 3</t>
  </si>
  <si>
    <t>2) 08.10.2017</t>
  </si>
  <si>
    <t>5) 19.11.2017</t>
  </si>
  <si>
    <t>3) 22.10.2017</t>
  </si>
  <si>
    <t>6) 03.12.2017</t>
  </si>
  <si>
    <t>Edesheim, den 30.07.17</t>
  </si>
  <si>
    <t>Weyand Fritz</t>
  </si>
  <si>
    <t>fritz-cille-weyand@web.de</t>
  </si>
  <si>
    <t>Theemann Petra</t>
  </si>
  <si>
    <t>theemann.adler@gmail.com</t>
  </si>
  <si>
    <t>buw.woll@t-online.de</t>
  </si>
  <si>
    <t>Caforio Cosimo</t>
  </si>
  <si>
    <t>0152 57262094</t>
  </si>
  <si>
    <t>ccaforio59@gmail.com</t>
  </si>
  <si>
    <t>Kerner, Peter</t>
  </si>
  <si>
    <t>Roth, Manfred</t>
  </si>
  <si>
    <t>Estelmann, Walter</t>
  </si>
  <si>
    <t>Büttner, Robert</t>
  </si>
  <si>
    <t>Graf, Brigitte</t>
  </si>
  <si>
    <t>Stubenrauch, Ursula</t>
  </si>
  <si>
    <t>Bünning, Friedel</t>
  </si>
  <si>
    <t>Schuhmann, Reinhard</t>
  </si>
  <si>
    <t>Eckerle, Dieter</t>
  </si>
  <si>
    <t>Brosig, Herbert</t>
  </si>
  <si>
    <t>Wadlinger, Adolf</t>
  </si>
  <si>
    <t>Theemann, Petra</t>
  </si>
  <si>
    <t>Adler, Roland</t>
  </si>
  <si>
    <t>Weigel, Max</t>
  </si>
  <si>
    <t>Borchers, Klaus</t>
  </si>
  <si>
    <t>Weyand, Fritz</t>
  </si>
  <si>
    <t>Wadlinger, Karl</t>
  </si>
  <si>
    <t>Scheuer, Hermann</t>
  </si>
  <si>
    <t>Oberhofer, Willi</t>
  </si>
  <si>
    <t>Sell, Erich</t>
  </si>
  <si>
    <t>Avril, August</t>
  </si>
  <si>
    <t>Bundschuh, Siegfried</t>
  </si>
  <si>
    <t>Woll, Wolfgang</t>
  </si>
  <si>
    <t>Straßmer, Klaus</t>
  </si>
  <si>
    <t>Eisenhauer, Günter</t>
  </si>
  <si>
    <t>Caforio, Cosimo</t>
  </si>
  <si>
    <t>Patti, Gioachino</t>
  </si>
  <si>
    <t>Roth, Heinz</t>
  </si>
  <si>
    <t>Roth, Klara</t>
  </si>
  <si>
    <t>Geist, Gerhard</t>
  </si>
  <si>
    <t>Thiel, Klaus</t>
  </si>
  <si>
    <t>Hoff, Reinhold</t>
  </si>
  <si>
    <t>Ripp, Hans</t>
  </si>
  <si>
    <t>Becker, Alfons</t>
  </si>
  <si>
    <t>Belter, Hannelore</t>
  </si>
  <si>
    <t>Engel, Hansjörg</t>
  </si>
  <si>
    <t>Kästel, Günter</t>
  </si>
  <si>
    <t>Graf, Willi</t>
  </si>
  <si>
    <t>Volckhard, Jürgen</t>
  </si>
  <si>
    <t>-</t>
  </si>
  <si>
    <t>Luftgewehr aufgelegt</t>
  </si>
  <si>
    <t>Ausschreibung Rundenkämpfe Luftgewehr aufgelegt 2017</t>
  </si>
  <si>
    <t>67483 Edesheim, den 02.12.2017</t>
  </si>
  <si>
    <t>6. Wettkampf Luftgewehr aufgelegt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</si>
</sst>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76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24"/>
      <color indexed="12"/>
      <name val="Kunstler Script"/>
      <family val="4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20"/>
      <name val="Arial"/>
      <family val="2"/>
    </font>
    <font>
      <b/>
      <i/>
      <sz val="16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22"/>
      <color indexed="8"/>
      <name val="Kunstler Script"/>
      <family val="4"/>
    </font>
    <font>
      <sz val="12"/>
      <color indexed="8"/>
      <name val="Arial"/>
      <family val="2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0" xfId="48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48" applyAlignment="1" applyProtection="1">
      <alignment vertical="center"/>
      <protection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4" fillId="0" borderId="0" xfId="53" applyFont="1">
      <alignment/>
      <protection/>
    </xf>
    <xf numFmtId="0" fontId="14" fillId="0" borderId="10" xfId="53" applyFont="1" applyBorder="1">
      <alignment/>
      <protection/>
    </xf>
    <xf numFmtId="0" fontId="14" fillId="0" borderId="0" xfId="53" applyFont="1" applyFill="1">
      <alignment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0" xfId="53" applyFont="1" applyFill="1" applyAlignment="1">
      <alignment horizontal="center"/>
      <protection/>
    </xf>
    <xf numFmtId="0" fontId="14" fillId="0" borderId="10" xfId="53" applyFont="1" applyFill="1" applyBorder="1">
      <alignment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53" applyFont="1" applyBorder="1" applyAlignment="1">
      <alignment/>
      <protection/>
    </xf>
    <xf numFmtId="0" fontId="14" fillId="0" borderId="0" xfId="53" applyFont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14" fillId="0" borderId="0" xfId="53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14" fillId="0" borderId="0" xfId="53" applyFont="1" applyFill="1" applyBorder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9" fillId="0" borderId="0" xfId="48" applyFill="1" applyAlignment="1" applyProtection="1">
      <alignment/>
      <protection/>
    </xf>
    <xf numFmtId="176" fontId="14" fillId="0" borderId="0" xfId="53" applyNumberFormat="1" applyFont="1" applyAlignment="1">
      <alignment horizontal="center"/>
      <protection/>
    </xf>
    <xf numFmtId="176" fontId="14" fillId="0" borderId="0" xfId="53" applyNumberFormat="1" applyFont="1" applyAlignment="1">
      <alignment horizontal="center" vertical="center"/>
      <protection/>
    </xf>
    <xf numFmtId="176" fontId="14" fillId="0" borderId="0" xfId="53" applyNumberFormat="1" applyFont="1" applyBorder="1" applyAlignment="1">
      <alignment/>
      <protection/>
    </xf>
    <xf numFmtId="176" fontId="14" fillId="0" borderId="0" xfId="53" applyNumberFormat="1" applyFont="1" applyFill="1" applyBorder="1" applyAlignment="1">
      <alignment horizontal="center" vertical="center"/>
      <protection/>
    </xf>
    <xf numFmtId="176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176" fontId="14" fillId="0" borderId="0" xfId="53" applyNumberFormat="1" applyFont="1">
      <alignment/>
      <protection/>
    </xf>
    <xf numFmtId="0" fontId="14" fillId="0" borderId="0" xfId="53" applyFont="1" applyAlignment="1">
      <alignment horizontal="center" vertical="center"/>
      <protection/>
    </xf>
    <xf numFmtId="0" fontId="3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14" fillId="0" borderId="10" xfId="53" applyFont="1" applyBorder="1" applyAlignment="1">
      <alignment/>
      <protection/>
    </xf>
    <xf numFmtId="0" fontId="34" fillId="0" borderId="10" xfId="0" applyFont="1" applyBorder="1" applyAlignment="1">
      <alignment/>
    </xf>
    <xf numFmtId="0" fontId="14" fillId="0" borderId="10" xfId="53" applyFont="1" applyBorder="1" applyAlignment="1">
      <alignment horizontal="right"/>
      <protection/>
    </xf>
    <xf numFmtId="0" fontId="34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53" applyFont="1" applyAlignment="1">
      <alignment/>
      <protection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38100</xdr:rowOff>
    </xdr:from>
    <xdr:to>
      <xdr:col>4</xdr:col>
      <xdr:colOff>1352550</xdr:colOff>
      <xdr:row>2</xdr:row>
      <xdr:rowOff>104775</xdr:rowOff>
    </xdr:to>
    <xdr:pic>
      <xdr:nvPicPr>
        <xdr:cNvPr id="1" name="Grafik 2" descr="PSSB_Urkunde (FILEminimizer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do.hellmann.svq@t-online.de" TargetMode="External" /><Relationship Id="rId2" Type="http://schemas.openxmlformats.org/officeDocument/2006/relationships/hyperlink" Target="mailto:hans-ripp@freenet.de" TargetMode="External" /><Relationship Id="rId3" Type="http://schemas.openxmlformats.org/officeDocument/2006/relationships/hyperlink" Target="mailto:grass.wolfgang@web.de" TargetMode="External" /><Relationship Id="rId4" Type="http://schemas.openxmlformats.org/officeDocument/2006/relationships/hyperlink" Target="mailto:herbert.brosig@t-online.de" TargetMode="External" /><Relationship Id="rId5" Type="http://schemas.openxmlformats.org/officeDocument/2006/relationships/hyperlink" Target="mailto:ccaforio59@gmail.com" TargetMode="External" /><Relationship Id="rId6" Type="http://schemas.openxmlformats.org/officeDocument/2006/relationships/hyperlink" Target="mailto:fritz-cille-weyand@web.de" TargetMode="External" /><Relationship Id="rId7" Type="http://schemas.openxmlformats.org/officeDocument/2006/relationships/hyperlink" Target="mailto:theemann.adler@gmail.com" TargetMode="External" /><Relationship Id="rId8" Type="http://schemas.openxmlformats.org/officeDocument/2006/relationships/hyperlink" Target="mailto:buw.woll@t-online.de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50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bestFit="1" customWidth="1"/>
    <col min="4" max="4" width="16.28125" style="0" bestFit="1" customWidth="1"/>
    <col min="5" max="5" width="20.7109375" style="0" bestFit="1" customWidth="1"/>
  </cols>
  <sheetData>
    <row r="1" spans="1:5" ht="42.75">
      <c r="A1" s="112" t="s">
        <v>34</v>
      </c>
      <c r="B1" s="113"/>
      <c r="C1" s="113"/>
      <c r="D1" s="113"/>
      <c r="E1" s="113"/>
    </row>
    <row r="2" spans="1:5" ht="42.75">
      <c r="A2" s="112" t="s">
        <v>35</v>
      </c>
      <c r="B2" s="113"/>
      <c r="C2" s="113"/>
      <c r="D2" s="113"/>
      <c r="E2" s="113"/>
    </row>
    <row r="4" spans="1:5" ht="15.75" customHeight="1">
      <c r="A4" s="114" t="s">
        <v>36</v>
      </c>
      <c r="B4" s="113"/>
      <c r="C4" s="39" t="s">
        <v>67</v>
      </c>
      <c r="D4" s="47" t="s">
        <v>37</v>
      </c>
      <c r="E4" s="34" t="s">
        <v>38</v>
      </c>
    </row>
    <row r="5" spans="1:5" ht="15.75" customHeight="1">
      <c r="A5" s="114" t="s">
        <v>39</v>
      </c>
      <c r="B5" s="113"/>
      <c r="C5" s="47" t="s">
        <v>40</v>
      </c>
      <c r="D5" s="47" t="s">
        <v>41</v>
      </c>
      <c r="E5" s="34" t="s">
        <v>42</v>
      </c>
    </row>
    <row r="6" spans="1:5" ht="12.75">
      <c r="A6" s="35"/>
      <c r="B6" s="35"/>
      <c r="C6" s="35"/>
      <c r="D6" s="35"/>
      <c r="E6" s="35"/>
    </row>
    <row r="8" spans="1:5" ht="20.25">
      <c r="A8" s="115" t="s">
        <v>167</v>
      </c>
      <c r="B8" s="113"/>
      <c r="C8" s="113"/>
      <c r="D8" s="113"/>
      <c r="E8" s="113"/>
    </row>
    <row r="10" spans="1:5" ht="12.75">
      <c r="A10" s="36" t="s">
        <v>43</v>
      </c>
      <c r="B10" s="109" t="s">
        <v>74</v>
      </c>
      <c r="C10" s="109"/>
      <c r="D10" s="109"/>
      <c r="E10" s="109"/>
    </row>
    <row r="11" spans="1:5" ht="12.75">
      <c r="A11" s="37"/>
      <c r="B11" s="109" t="s">
        <v>44</v>
      </c>
      <c r="C11" s="109"/>
      <c r="D11" s="109"/>
      <c r="E11" s="109"/>
    </row>
    <row r="12" spans="1:5" ht="12.75">
      <c r="A12" s="37"/>
      <c r="B12" s="37"/>
      <c r="C12" s="37"/>
      <c r="D12" s="37"/>
      <c r="E12" s="37"/>
    </row>
    <row r="13" spans="1:5" ht="12.75">
      <c r="A13" s="36" t="s">
        <v>45</v>
      </c>
      <c r="B13" s="109" t="s">
        <v>101</v>
      </c>
      <c r="C13" s="109"/>
      <c r="D13" s="109"/>
      <c r="E13" s="109"/>
    </row>
    <row r="14" spans="1:5" ht="12.75">
      <c r="A14" s="37"/>
      <c r="B14" s="109" t="s">
        <v>109</v>
      </c>
      <c r="C14" s="109"/>
      <c r="D14" s="109"/>
      <c r="E14" s="109"/>
    </row>
    <row r="15" spans="1:5" ht="12.75">
      <c r="A15" s="37"/>
      <c r="B15" s="37"/>
      <c r="C15" s="37"/>
      <c r="D15" s="37"/>
      <c r="E15" s="37"/>
    </row>
    <row r="16" spans="1:5" ht="12.75">
      <c r="A16" s="36" t="s">
        <v>46</v>
      </c>
      <c r="B16" s="109" t="s">
        <v>80</v>
      </c>
      <c r="C16" s="109"/>
      <c r="D16" s="109"/>
      <c r="E16" s="109"/>
    </row>
    <row r="17" spans="1:5" ht="12.75">
      <c r="A17" s="37"/>
      <c r="B17" s="109" t="s">
        <v>47</v>
      </c>
      <c r="C17" s="109"/>
      <c r="D17" s="109"/>
      <c r="E17" s="109"/>
    </row>
    <row r="18" spans="1:5" ht="12.75">
      <c r="A18" s="37"/>
      <c r="B18" s="37"/>
      <c r="C18" s="37"/>
      <c r="D18" s="37"/>
      <c r="E18" s="37"/>
    </row>
    <row r="19" spans="1:5" ht="12.75">
      <c r="A19" s="36" t="s">
        <v>48</v>
      </c>
      <c r="B19" s="109" t="s">
        <v>83</v>
      </c>
      <c r="C19" s="109"/>
      <c r="D19" s="109"/>
      <c r="E19" s="109"/>
    </row>
    <row r="20" spans="1:5" ht="12.75">
      <c r="A20" s="37"/>
      <c r="B20" s="109" t="s">
        <v>84</v>
      </c>
      <c r="C20" s="109"/>
      <c r="D20" s="109"/>
      <c r="E20" s="109"/>
    </row>
    <row r="21" spans="1:5" ht="12.75">
      <c r="A21" s="37"/>
      <c r="B21" s="109" t="s">
        <v>85</v>
      </c>
      <c r="C21" s="109"/>
      <c r="D21" s="109"/>
      <c r="E21" s="109"/>
    </row>
    <row r="22" spans="1:5" ht="12.75">
      <c r="A22" s="37"/>
      <c r="B22" s="109" t="s">
        <v>86</v>
      </c>
      <c r="C22" s="109"/>
      <c r="D22" s="109"/>
      <c r="E22" s="109"/>
    </row>
    <row r="23" spans="1:5" ht="12.75">
      <c r="A23" s="37"/>
      <c r="B23" s="109" t="s">
        <v>87</v>
      </c>
      <c r="C23" s="109"/>
      <c r="D23" s="109"/>
      <c r="E23" s="109"/>
    </row>
    <row r="24" spans="1:5" ht="12.75">
      <c r="A24" s="37"/>
      <c r="B24" s="109" t="s">
        <v>88</v>
      </c>
      <c r="C24" s="109"/>
      <c r="D24" s="109"/>
      <c r="E24" s="109"/>
    </row>
    <row r="25" spans="1:5" ht="12.75">
      <c r="A25" s="37"/>
      <c r="B25" s="109" t="s">
        <v>89</v>
      </c>
      <c r="C25" s="109"/>
      <c r="D25" s="109"/>
      <c r="E25" s="109"/>
    </row>
    <row r="26" spans="1:5" ht="12.75">
      <c r="A26" s="37"/>
      <c r="B26" s="109" t="s">
        <v>90</v>
      </c>
      <c r="C26" s="109"/>
      <c r="D26" s="109"/>
      <c r="E26" s="109"/>
    </row>
    <row r="27" spans="1:5" ht="12.75">
      <c r="A27" s="37"/>
      <c r="B27" s="109" t="s">
        <v>91</v>
      </c>
      <c r="C27" s="109"/>
      <c r="D27" s="109"/>
      <c r="E27" s="109"/>
    </row>
    <row r="28" spans="1:5" ht="12.75">
      <c r="A28" s="37"/>
      <c r="B28" s="37"/>
      <c r="C28" s="37"/>
      <c r="D28" s="37"/>
      <c r="E28" s="37"/>
    </row>
    <row r="29" spans="1:5" ht="12.75">
      <c r="A29" s="36" t="s">
        <v>49</v>
      </c>
      <c r="B29" s="109" t="s">
        <v>50</v>
      </c>
      <c r="C29" s="109"/>
      <c r="D29" s="109"/>
      <c r="E29" s="109"/>
    </row>
    <row r="30" spans="1:5" ht="12.75">
      <c r="A30" s="37"/>
      <c r="B30" s="109" t="s">
        <v>51</v>
      </c>
      <c r="C30" s="109"/>
      <c r="D30" s="109"/>
      <c r="E30" s="109"/>
    </row>
    <row r="31" spans="1:5" ht="12.75">
      <c r="A31" s="37"/>
      <c r="B31" s="109" t="s">
        <v>52</v>
      </c>
      <c r="C31" s="109"/>
      <c r="D31" s="109"/>
      <c r="E31" s="109"/>
    </row>
    <row r="32" spans="1:5" ht="12.75">
      <c r="A32" s="37"/>
      <c r="B32" s="109" t="s">
        <v>53</v>
      </c>
      <c r="C32" s="109"/>
      <c r="D32" s="109"/>
      <c r="E32" s="109"/>
    </row>
    <row r="33" spans="1:5" ht="12.75">
      <c r="A33" s="37"/>
      <c r="B33" s="37"/>
      <c r="C33" s="37"/>
      <c r="D33" s="37"/>
      <c r="E33" s="37"/>
    </row>
    <row r="34" spans="1:5" ht="12.75">
      <c r="A34" s="36" t="s">
        <v>54</v>
      </c>
      <c r="B34" s="118" t="s">
        <v>108</v>
      </c>
      <c r="C34" s="118"/>
      <c r="D34" s="118"/>
      <c r="E34" s="118"/>
    </row>
    <row r="35" spans="1:5" ht="12.75">
      <c r="A35" s="37"/>
      <c r="B35" s="118" t="s">
        <v>105</v>
      </c>
      <c r="C35" s="118"/>
      <c r="D35" s="118"/>
      <c r="E35" s="118"/>
    </row>
    <row r="36" spans="1:5" ht="12.75">
      <c r="A36" s="37"/>
      <c r="B36" s="118" t="s">
        <v>106</v>
      </c>
      <c r="C36" s="118"/>
      <c r="D36" s="118"/>
      <c r="E36" s="118"/>
    </row>
    <row r="37" spans="1:5" ht="12.75">
      <c r="A37" s="37"/>
      <c r="B37" s="118" t="s">
        <v>107</v>
      </c>
      <c r="C37" s="118"/>
      <c r="D37" s="118"/>
      <c r="E37" s="118"/>
    </row>
    <row r="38" spans="1:5" ht="12.75">
      <c r="A38" s="37"/>
      <c r="B38" s="37"/>
      <c r="C38" s="37"/>
      <c r="D38" s="37"/>
      <c r="E38" s="37"/>
    </row>
    <row r="39" spans="1:5" ht="12.75">
      <c r="A39" s="38" t="s">
        <v>55</v>
      </c>
      <c r="B39" s="118" t="s">
        <v>92</v>
      </c>
      <c r="C39" s="118"/>
      <c r="D39" s="118"/>
      <c r="E39" s="118"/>
    </row>
    <row r="40" spans="1:5" ht="12.75">
      <c r="A40" s="37"/>
      <c r="B40" s="118" t="s">
        <v>77</v>
      </c>
      <c r="C40" s="118"/>
      <c r="D40" s="118"/>
      <c r="E40" s="118"/>
    </row>
    <row r="41" spans="1:5" ht="12.75">
      <c r="A41" s="37"/>
      <c r="B41" s="118" t="s">
        <v>93</v>
      </c>
      <c r="C41" s="118"/>
      <c r="D41" s="118"/>
      <c r="E41" s="118"/>
    </row>
    <row r="42" spans="1:5" ht="12.75">
      <c r="A42" s="37"/>
      <c r="B42" s="118" t="s">
        <v>94</v>
      </c>
      <c r="C42" s="118"/>
      <c r="D42" s="118"/>
      <c r="E42" s="118"/>
    </row>
    <row r="43" spans="1:5" ht="12.75">
      <c r="A43" s="37"/>
      <c r="B43" s="37"/>
      <c r="C43" s="37"/>
      <c r="D43" s="37"/>
      <c r="E43" s="37"/>
    </row>
    <row r="44" spans="1:5" ht="12.75">
      <c r="A44" s="36" t="s">
        <v>56</v>
      </c>
      <c r="B44" s="118" t="s">
        <v>104</v>
      </c>
      <c r="C44" s="118"/>
      <c r="D44" s="118"/>
      <c r="E44" s="118"/>
    </row>
    <row r="45" spans="1:5" ht="12.75">
      <c r="A45" s="36"/>
      <c r="B45" s="110" t="s">
        <v>102</v>
      </c>
      <c r="C45" s="111"/>
      <c r="D45" s="111"/>
      <c r="E45" s="111"/>
    </row>
    <row r="46" spans="1:5" ht="12.75">
      <c r="A46" s="36"/>
      <c r="B46" s="110" t="s">
        <v>103</v>
      </c>
      <c r="C46" s="111"/>
      <c r="D46" s="111"/>
      <c r="E46" s="111"/>
    </row>
    <row r="47" spans="2:5" ht="12.75">
      <c r="B47" s="37"/>
      <c r="C47" s="37"/>
      <c r="D47" s="37"/>
      <c r="E47" s="37"/>
    </row>
    <row r="48" spans="1:2" ht="15">
      <c r="A48" s="117" t="s">
        <v>57</v>
      </c>
      <c r="B48" s="117"/>
    </row>
    <row r="50" spans="1:3" ht="28.5">
      <c r="A50" s="116" t="s">
        <v>9</v>
      </c>
      <c r="B50" s="116"/>
      <c r="C50" s="116"/>
    </row>
  </sheetData>
  <sheetProtection/>
  <mergeCells count="37">
    <mergeCell ref="B22:E22"/>
    <mergeCell ref="B29:E29"/>
    <mergeCell ref="B30:E30"/>
    <mergeCell ref="B27:E27"/>
    <mergeCell ref="B35:E35"/>
    <mergeCell ref="B36:E36"/>
    <mergeCell ref="B34:E34"/>
    <mergeCell ref="B25:E25"/>
    <mergeCell ref="A50:C50"/>
    <mergeCell ref="A48:B48"/>
    <mergeCell ref="B46:E46"/>
    <mergeCell ref="B31:E31"/>
    <mergeCell ref="B41:E41"/>
    <mergeCell ref="B44:E44"/>
    <mergeCell ref="B37:E37"/>
    <mergeCell ref="B39:E39"/>
    <mergeCell ref="B42:E42"/>
    <mergeCell ref="B40:E40"/>
    <mergeCell ref="A1:E1"/>
    <mergeCell ref="A2:E2"/>
    <mergeCell ref="A4:B4"/>
    <mergeCell ref="A5:B5"/>
    <mergeCell ref="B13:E13"/>
    <mergeCell ref="B14:E14"/>
    <mergeCell ref="A8:E8"/>
    <mergeCell ref="B10:E10"/>
    <mergeCell ref="B11:E11"/>
    <mergeCell ref="B17:E17"/>
    <mergeCell ref="B19:E19"/>
    <mergeCell ref="B21:E21"/>
    <mergeCell ref="B26:E26"/>
    <mergeCell ref="B16:E16"/>
    <mergeCell ref="B45:E45"/>
    <mergeCell ref="B20:E20"/>
    <mergeCell ref="B32:E32"/>
    <mergeCell ref="B23:E23"/>
    <mergeCell ref="B24:E2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O34"/>
  <sheetViews>
    <sheetView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9.140625" style="0" customWidth="1"/>
    <col min="2" max="2" width="2.00390625" style="0" bestFit="1" customWidth="1"/>
    <col min="3" max="3" width="9.140625" style="0" customWidth="1"/>
    <col min="4" max="4" width="4.00390625" style="48" customWidth="1"/>
    <col min="5" max="5" width="24.421875" style="0" bestFit="1" customWidth="1"/>
    <col min="6" max="6" width="5.00390625" style="0" customWidth="1"/>
    <col min="7" max="7" width="24.421875" style="0" bestFit="1" customWidth="1"/>
    <col min="8" max="8" width="4.00390625" style="0" customWidth="1"/>
    <col min="9" max="9" width="9.140625" style="0" customWidth="1"/>
    <col min="10" max="10" width="2.00390625" style="0" bestFit="1" customWidth="1"/>
    <col min="11" max="11" width="9.140625" style="0" customWidth="1"/>
    <col min="12" max="12" width="2.00390625" style="48" customWidth="1"/>
    <col min="13" max="13" width="7.57421875" style="48" customWidth="1"/>
    <col min="14" max="14" width="2.00390625" style="48" bestFit="1" customWidth="1"/>
    <col min="15" max="15" width="7.57421875" style="48" customWidth="1"/>
  </cols>
  <sheetData>
    <row r="1" spans="1:15" ht="25.5">
      <c r="A1" s="119" t="s">
        <v>10</v>
      </c>
      <c r="B1" s="119"/>
      <c r="C1" s="119"/>
      <c r="D1" s="119"/>
      <c r="E1" s="119"/>
      <c r="F1" s="119"/>
      <c r="G1" s="119"/>
      <c r="H1" s="119"/>
      <c r="I1" s="119"/>
      <c r="J1" s="120"/>
      <c r="K1" s="120"/>
      <c r="L1" s="69"/>
      <c r="M1" s="69"/>
      <c r="N1" s="72"/>
      <c r="O1" s="72"/>
    </row>
    <row r="2" spans="1:15" ht="23.25">
      <c r="A2" s="7"/>
      <c r="B2" s="7"/>
      <c r="C2" s="7"/>
      <c r="D2" s="7"/>
      <c r="E2" s="7"/>
      <c r="F2" s="7"/>
      <c r="G2" s="55"/>
      <c r="H2" s="55"/>
      <c r="I2" s="62"/>
      <c r="J2" s="62"/>
      <c r="K2" s="62"/>
      <c r="L2" s="73"/>
      <c r="M2" s="73"/>
      <c r="N2" s="73"/>
      <c r="O2" s="73"/>
    </row>
    <row r="3" spans="1:15" ht="21">
      <c r="A3" s="121" t="s">
        <v>12</v>
      </c>
      <c r="B3" s="121"/>
      <c r="C3" s="121"/>
      <c r="D3" s="121"/>
      <c r="E3" s="121"/>
      <c r="F3" s="121"/>
      <c r="G3" s="121"/>
      <c r="H3" s="121"/>
      <c r="I3" s="121"/>
      <c r="J3" s="122"/>
      <c r="K3" s="122"/>
      <c r="L3" s="70"/>
      <c r="M3" s="70"/>
      <c r="N3" s="74"/>
      <c r="O3" s="74"/>
    </row>
    <row r="4" spans="1:15" ht="18">
      <c r="A4" s="51"/>
      <c r="B4" s="51"/>
      <c r="C4" s="51"/>
      <c r="D4" s="51"/>
      <c r="E4" s="51"/>
      <c r="F4" s="51"/>
      <c r="G4" s="12"/>
      <c r="H4" s="12"/>
      <c r="I4" s="63"/>
      <c r="J4" s="64"/>
      <c r="K4" s="64"/>
      <c r="L4" s="75"/>
      <c r="M4" s="75"/>
      <c r="N4" s="76"/>
      <c r="O4" s="76"/>
    </row>
    <row r="5" spans="1:15" ht="18">
      <c r="A5" s="123" t="s">
        <v>11</v>
      </c>
      <c r="B5" s="123"/>
      <c r="C5" s="123"/>
      <c r="D5" s="123"/>
      <c r="E5" s="123"/>
      <c r="F5" s="123"/>
      <c r="G5" s="123"/>
      <c r="H5" s="123"/>
      <c r="I5" s="123"/>
      <c r="J5" s="124"/>
      <c r="K5" s="124"/>
      <c r="L5" s="71"/>
      <c r="M5" s="71"/>
      <c r="N5" s="77"/>
      <c r="O5" s="77"/>
    </row>
    <row r="6" spans="1:15" ht="17.25">
      <c r="A6" s="56"/>
      <c r="B6" s="56"/>
      <c r="C6" s="56"/>
      <c r="D6" s="56"/>
      <c r="E6" s="56"/>
      <c r="F6" s="56"/>
      <c r="G6" s="56"/>
      <c r="H6" s="56"/>
      <c r="I6" s="65"/>
      <c r="J6" s="65"/>
      <c r="K6" s="65"/>
      <c r="L6" s="78"/>
      <c r="M6" s="78"/>
      <c r="N6" s="78"/>
      <c r="O6" s="78"/>
    </row>
    <row r="7" spans="1:15" ht="17.25">
      <c r="A7" s="130" t="s">
        <v>166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79"/>
      <c r="M7" s="79"/>
      <c r="N7" s="79"/>
      <c r="O7" s="79"/>
    </row>
    <row r="8" spans="1:15" ht="21">
      <c r="A8" s="57"/>
      <c r="B8" s="57"/>
      <c r="C8" s="57"/>
      <c r="D8" s="57"/>
      <c r="E8" s="57"/>
      <c r="F8" s="57"/>
      <c r="G8" s="57"/>
      <c r="H8" s="57"/>
      <c r="I8" s="66"/>
      <c r="J8" s="66"/>
      <c r="K8" s="66"/>
      <c r="L8" s="80"/>
      <c r="M8" s="80"/>
      <c r="N8" s="80"/>
      <c r="O8" s="80"/>
    </row>
    <row r="9" spans="1:15" ht="18">
      <c r="A9" s="130" t="s">
        <v>73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77"/>
      <c r="M9" s="77"/>
      <c r="N9" s="77"/>
      <c r="O9" s="77"/>
    </row>
    <row r="10" spans="1:15" ht="21">
      <c r="A10" s="57"/>
      <c r="B10" s="57"/>
      <c r="C10" s="57"/>
      <c r="D10" s="57"/>
      <c r="E10" s="57"/>
      <c r="F10" s="57"/>
      <c r="G10" s="57"/>
      <c r="H10" s="57"/>
      <c r="I10" s="66"/>
      <c r="J10" s="66"/>
      <c r="K10" s="66"/>
      <c r="L10" s="80"/>
      <c r="M10" s="80"/>
      <c r="N10" s="80"/>
      <c r="O10" s="80"/>
    </row>
    <row r="11" spans="1:15" ht="18">
      <c r="A11" s="131" t="s">
        <v>17</v>
      </c>
      <c r="B11" s="124"/>
      <c r="C11" s="124"/>
      <c r="D11" s="124"/>
      <c r="E11" s="58"/>
      <c r="F11" s="58"/>
      <c r="G11" s="58"/>
      <c r="H11" s="131" t="s">
        <v>18</v>
      </c>
      <c r="I11" s="124"/>
      <c r="J11" s="124"/>
      <c r="K11" s="124"/>
      <c r="L11" s="81"/>
      <c r="M11" s="81"/>
      <c r="N11" s="81"/>
      <c r="O11" s="81"/>
    </row>
    <row r="12" spans="1:15" ht="21">
      <c r="A12" s="57"/>
      <c r="B12" s="57"/>
      <c r="C12" s="57"/>
      <c r="D12" s="57"/>
      <c r="E12" s="57"/>
      <c r="F12" s="57"/>
      <c r="G12" s="57"/>
      <c r="H12" s="57"/>
      <c r="I12" s="66"/>
      <c r="J12" s="66"/>
      <c r="K12" s="66"/>
      <c r="L12" s="80"/>
      <c r="M12" s="80"/>
      <c r="N12" s="80"/>
      <c r="O12" s="80"/>
    </row>
    <row r="13" spans="1:15" ht="18">
      <c r="A13" s="125" t="s">
        <v>110</v>
      </c>
      <c r="B13" s="126"/>
      <c r="C13" s="126"/>
      <c r="D13" s="126"/>
      <c r="E13" s="59"/>
      <c r="F13" s="59"/>
      <c r="G13" s="59"/>
      <c r="H13" s="127" t="s">
        <v>111</v>
      </c>
      <c r="I13" s="128"/>
      <c r="J13" s="128"/>
      <c r="K13" s="128"/>
      <c r="L13" s="83"/>
      <c r="M13" s="84"/>
      <c r="N13" s="84"/>
      <c r="O13" s="84"/>
    </row>
    <row r="14" spans="1:15" ht="17.25">
      <c r="A14" s="96">
        <v>914.7</v>
      </c>
      <c r="B14" s="96" t="s">
        <v>19</v>
      </c>
      <c r="C14" s="96">
        <v>873.2</v>
      </c>
      <c r="D14" s="58"/>
      <c r="E14" s="60" t="s">
        <v>61</v>
      </c>
      <c r="F14" s="67" t="s">
        <v>19</v>
      </c>
      <c r="G14" s="60" t="s">
        <v>100</v>
      </c>
      <c r="H14" s="58"/>
      <c r="I14" s="107">
        <v>918.9</v>
      </c>
      <c r="J14" s="108" t="s">
        <v>19</v>
      </c>
      <c r="K14" s="107">
        <v>870.5</v>
      </c>
      <c r="L14" s="85"/>
      <c r="M14" s="85"/>
      <c r="N14" s="85"/>
      <c r="O14" s="85"/>
    </row>
    <row r="15" spans="1:15" ht="17.25">
      <c r="A15" s="96">
        <v>930</v>
      </c>
      <c r="B15" s="96" t="s">
        <v>19</v>
      </c>
      <c r="C15" s="96">
        <v>926.1</v>
      </c>
      <c r="D15" s="58"/>
      <c r="E15" s="60" t="s">
        <v>59</v>
      </c>
      <c r="F15" s="67" t="s">
        <v>19</v>
      </c>
      <c r="G15" s="60" t="s">
        <v>82</v>
      </c>
      <c r="H15" s="58"/>
      <c r="I15" s="107">
        <v>920.6</v>
      </c>
      <c r="J15" s="108" t="s">
        <v>19</v>
      </c>
      <c r="K15" s="107">
        <v>934.4</v>
      </c>
      <c r="L15" s="85"/>
      <c r="M15" s="85"/>
      <c r="N15" s="85"/>
      <c r="O15" s="85"/>
    </row>
    <row r="16" spans="1:15" ht="17.25">
      <c r="A16" s="96">
        <v>898.1</v>
      </c>
      <c r="B16" s="96" t="s">
        <v>19</v>
      </c>
      <c r="C16" s="96">
        <v>931.1</v>
      </c>
      <c r="D16" s="58"/>
      <c r="E16" s="60" t="s">
        <v>97</v>
      </c>
      <c r="F16" s="67" t="s">
        <v>19</v>
      </c>
      <c r="G16" s="60" t="s">
        <v>64</v>
      </c>
      <c r="H16" s="58"/>
      <c r="I16" s="107">
        <v>909.6</v>
      </c>
      <c r="J16" s="108" t="s">
        <v>19</v>
      </c>
      <c r="K16" s="107">
        <v>929.8</v>
      </c>
      <c r="L16" s="85"/>
      <c r="M16" s="85"/>
      <c r="N16" s="85"/>
      <c r="O16" s="85"/>
    </row>
    <row r="17" spans="1:15" ht="17.25">
      <c r="A17" s="96">
        <v>886.5</v>
      </c>
      <c r="B17" s="96" t="s">
        <v>19</v>
      </c>
      <c r="C17" s="96">
        <v>864.9</v>
      </c>
      <c r="D17" s="58"/>
      <c r="E17" s="60" t="s">
        <v>58</v>
      </c>
      <c r="F17" s="67" t="s">
        <v>19</v>
      </c>
      <c r="G17" s="60" t="s">
        <v>72</v>
      </c>
      <c r="H17" s="58"/>
      <c r="I17" s="107">
        <v>903.5</v>
      </c>
      <c r="J17" s="108" t="s">
        <v>19</v>
      </c>
      <c r="K17" s="107">
        <v>891.3</v>
      </c>
      <c r="L17" s="85"/>
      <c r="M17" s="85"/>
      <c r="N17" s="85"/>
      <c r="O17" s="85"/>
    </row>
    <row r="18" spans="1:15" ht="17.25">
      <c r="A18" s="96">
        <v>873.5</v>
      </c>
      <c r="B18" s="96" t="s">
        <v>19</v>
      </c>
      <c r="C18" s="96">
        <v>885.9</v>
      </c>
      <c r="D18" s="58"/>
      <c r="E18" s="60" t="s">
        <v>112</v>
      </c>
      <c r="F18" s="67" t="s">
        <v>19</v>
      </c>
      <c r="G18" s="60" t="s">
        <v>60</v>
      </c>
      <c r="H18" s="58"/>
      <c r="I18" s="107">
        <v>870.3</v>
      </c>
      <c r="J18" s="108" t="s">
        <v>19</v>
      </c>
      <c r="K18" s="107">
        <v>901.7</v>
      </c>
      <c r="L18" s="86"/>
      <c r="M18" s="86"/>
      <c r="N18" s="86"/>
      <c r="O18" s="86"/>
    </row>
    <row r="19" spans="1:15" ht="18">
      <c r="A19" s="89"/>
      <c r="B19" s="89"/>
      <c r="C19" s="89"/>
      <c r="D19" s="89"/>
      <c r="E19" s="90"/>
      <c r="F19" s="90"/>
      <c r="G19" s="90"/>
      <c r="H19" s="89"/>
      <c r="I19" s="64"/>
      <c r="J19" s="64"/>
      <c r="K19" s="64"/>
      <c r="L19" s="83"/>
      <c r="M19" s="84"/>
      <c r="N19" s="84"/>
      <c r="O19" s="84"/>
    </row>
    <row r="20" spans="1:15" ht="18">
      <c r="A20" s="125" t="s">
        <v>113</v>
      </c>
      <c r="B20" s="126"/>
      <c r="C20" s="126"/>
      <c r="D20" s="126"/>
      <c r="E20" s="68"/>
      <c r="F20" s="68"/>
      <c r="G20" s="68"/>
      <c r="H20" s="127" t="s">
        <v>114</v>
      </c>
      <c r="I20" s="128"/>
      <c r="J20" s="128"/>
      <c r="K20" s="128"/>
      <c r="L20" s="85"/>
      <c r="M20" s="61"/>
      <c r="N20" s="85"/>
      <c r="O20" s="61"/>
    </row>
    <row r="21" spans="1:15" ht="18">
      <c r="A21" s="98">
        <v>928.4</v>
      </c>
      <c r="B21" s="97" t="s">
        <v>19</v>
      </c>
      <c r="C21" s="107">
        <v>915.4</v>
      </c>
      <c r="D21" s="77"/>
      <c r="E21" s="91" t="s">
        <v>82</v>
      </c>
      <c r="F21" s="67" t="s">
        <v>19</v>
      </c>
      <c r="G21" s="60" t="s">
        <v>61</v>
      </c>
      <c r="H21" s="82"/>
      <c r="I21" s="107">
        <v>930.26</v>
      </c>
      <c r="J21" s="97" t="s">
        <v>19</v>
      </c>
      <c r="K21" s="107">
        <v>926.9</v>
      </c>
      <c r="L21" s="85"/>
      <c r="M21" s="61"/>
      <c r="N21" s="85"/>
      <c r="O21" s="61"/>
    </row>
    <row r="22" spans="1:15" ht="18">
      <c r="A22" s="98">
        <v>892.9</v>
      </c>
      <c r="B22" s="97" t="s">
        <v>19</v>
      </c>
      <c r="C22" s="107">
        <v>909.9</v>
      </c>
      <c r="D22" s="77"/>
      <c r="E22" s="91" t="s">
        <v>60</v>
      </c>
      <c r="F22" s="67" t="s">
        <v>19</v>
      </c>
      <c r="G22" s="60" t="s">
        <v>97</v>
      </c>
      <c r="H22" s="82"/>
      <c r="I22" s="107">
        <v>893</v>
      </c>
      <c r="J22" s="97" t="s">
        <v>19</v>
      </c>
      <c r="K22" s="107">
        <v>917.3</v>
      </c>
      <c r="L22" s="85"/>
      <c r="M22" s="61"/>
      <c r="N22" s="85"/>
      <c r="O22" s="61"/>
    </row>
    <row r="23" spans="1:15" ht="18">
      <c r="A23" s="98">
        <v>875.1</v>
      </c>
      <c r="B23" s="97" t="s">
        <v>19</v>
      </c>
      <c r="C23" s="107">
        <v>922</v>
      </c>
      <c r="D23" s="77"/>
      <c r="E23" s="91" t="s">
        <v>72</v>
      </c>
      <c r="F23" s="67" t="s">
        <v>19</v>
      </c>
      <c r="G23" s="60" t="s">
        <v>59</v>
      </c>
      <c r="H23" s="82"/>
      <c r="I23" s="107">
        <v>887.4</v>
      </c>
      <c r="J23" s="97" t="s">
        <v>19</v>
      </c>
      <c r="K23" s="107">
        <v>926.2</v>
      </c>
      <c r="L23" s="85"/>
      <c r="M23" s="85"/>
      <c r="N23" s="85"/>
      <c r="O23" s="61"/>
    </row>
    <row r="24" spans="1:15" ht="17.25">
      <c r="A24" s="99">
        <v>928.3</v>
      </c>
      <c r="B24" s="97" t="s">
        <v>19</v>
      </c>
      <c r="C24" s="107">
        <v>867</v>
      </c>
      <c r="D24" s="58"/>
      <c r="E24" s="60" t="s">
        <v>64</v>
      </c>
      <c r="F24" s="67" t="s">
        <v>19</v>
      </c>
      <c r="G24" s="60" t="s">
        <v>100</v>
      </c>
      <c r="H24" s="58"/>
      <c r="I24" s="107">
        <v>922.6</v>
      </c>
      <c r="J24" s="97" t="s">
        <v>19</v>
      </c>
      <c r="K24" s="107">
        <v>870.3</v>
      </c>
      <c r="L24" s="86"/>
      <c r="M24" s="86"/>
      <c r="N24" s="86"/>
      <c r="O24" s="86"/>
    </row>
    <row r="25" spans="1:15" ht="17.25">
      <c r="A25" s="99">
        <v>871.1</v>
      </c>
      <c r="B25" s="97" t="s">
        <v>19</v>
      </c>
      <c r="C25" s="107">
        <v>894.6</v>
      </c>
      <c r="D25" s="58"/>
      <c r="E25" s="60" t="s">
        <v>112</v>
      </c>
      <c r="F25" s="67" t="s">
        <v>19</v>
      </c>
      <c r="G25" s="60" t="s">
        <v>58</v>
      </c>
      <c r="H25" s="58"/>
      <c r="I25" s="107">
        <v>844.8</v>
      </c>
      <c r="J25" s="97" t="s">
        <v>19</v>
      </c>
      <c r="K25" s="107">
        <v>906.9</v>
      </c>
      <c r="L25" s="83"/>
      <c r="M25" s="84"/>
      <c r="N25" s="84"/>
      <c r="O25" s="84"/>
    </row>
    <row r="26" spans="1:15" ht="18">
      <c r="A26" s="89"/>
      <c r="B26" s="89"/>
      <c r="C26" s="89"/>
      <c r="D26" s="89"/>
      <c r="E26" s="60"/>
      <c r="F26" s="90"/>
      <c r="G26" s="90"/>
      <c r="H26" s="89"/>
      <c r="I26" s="64"/>
      <c r="J26" s="64"/>
      <c r="K26" s="64"/>
      <c r="L26" s="85"/>
      <c r="M26" s="61"/>
      <c r="N26" s="85"/>
      <c r="O26" s="61"/>
    </row>
    <row r="27" spans="1:15" ht="18">
      <c r="A27" s="125" t="s">
        <v>115</v>
      </c>
      <c r="B27" s="126"/>
      <c r="C27" s="126"/>
      <c r="D27" s="126"/>
      <c r="E27" s="68"/>
      <c r="F27" s="68"/>
      <c r="G27" s="68"/>
      <c r="H27" s="127" t="s">
        <v>116</v>
      </c>
      <c r="I27" s="128"/>
      <c r="J27" s="128"/>
      <c r="K27" s="128"/>
      <c r="L27" s="85"/>
      <c r="M27" s="61"/>
      <c r="N27" s="85"/>
      <c r="O27" s="61"/>
    </row>
    <row r="28" spans="1:15" ht="18">
      <c r="A28" s="107">
        <v>924.2</v>
      </c>
      <c r="B28" s="97" t="s">
        <v>19</v>
      </c>
      <c r="C28" s="107">
        <v>919.2</v>
      </c>
      <c r="D28" s="77"/>
      <c r="E28" s="91" t="s">
        <v>61</v>
      </c>
      <c r="F28" s="67" t="s">
        <v>19</v>
      </c>
      <c r="G28" s="60" t="s">
        <v>64</v>
      </c>
      <c r="H28" s="82"/>
      <c r="I28" s="107">
        <v>914.7</v>
      </c>
      <c r="J28" s="97" t="s">
        <v>19</v>
      </c>
      <c r="K28" s="107">
        <v>925.7</v>
      </c>
      <c r="L28" s="85"/>
      <c r="M28" s="61"/>
      <c r="N28" s="85"/>
      <c r="O28" s="61"/>
    </row>
    <row r="29" spans="1:15" ht="18">
      <c r="A29" s="107">
        <v>907.8</v>
      </c>
      <c r="B29" s="97" t="s">
        <v>19</v>
      </c>
      <c r="C29" s="107">
        <v>878.9</v>
      </c>
      <c r="D29" s="77"/>
      <c r="E29" s="60" t="s">
        <v>97</v>
      </c>
      <c r="F29" s="67" t="s">
        <v>19</v>
      </c>
      <c r="G29" s="60" t="s">
        <v>112</v>
      </c>
      <c r="H29" s="82"/>
      <c r="I29" s="107">
        <v>917.9</v>
      </c>
      <c r="J29" s="97" t="s">
        <v>19</v>
      </c>
      <c r="K29" s="107">
        <v>881.5</v>
      </c>
      <c r="L29" s="85"/>
      <c r="M29" s="61"/>
      <c r="N29" s="85"/>
      <c r="O29" s="61"/>
    </row>
    <row r="30" spans="1:15" ht="18">
      <c r="A30" s="107">
        <v>924.9</v>
      </c>
      <c r="B30" s="97" t="s">
        <v>19</v>
      </c>
      <c r="C30" s="107">
        <v>853.6</v>
      </c>
      <c r="D30" s="77"/>
      <c r="E30" s="60" t="s">
        <v>59</v>
      </c>
      <c r="F30" s="67" t="s">
        <v>19</v>
      </c>
      <c r="G30" s="60" t="s">
        <v>100</v>
      </c>
      <c r="H30" s="82"/>
      <c r="I30" s="107">
        <v>925.7</v>
      </c>
      <c r="J30" s="97" t="s">
        <v>19</v>
      </c>
      <c r="K30" s="107">
        <v>879.4</v>
      </c>
      <c r="L30" s="87"/>
      <c r="M30" s="87"/>
      <c r="N30" s="87"/>
      <c r="O30" s="87"/>
    </row>
    <row r="31" spans="1:15" ht="17.25">
      <c r="A31" s="107">
        <v>885.7</v>
      </c>
      <c r="B31" s="97" t="s">
        <v>19</v>
      </c>
      <c r="C31" s="107">
        <v>932.7</v>
      </c>
      <c r="D31" s="58"/>
      <c r="E31" s="60" t="s">
        <v>72</v>
      </c>
      <c r="F31" s="67" t="s">
        <v>19</v>
      </c>
      <c r="G31" s="60" t="s">
        <v>82</v>
      </c>
      <c r="H31" s="58"/>
      <c r="I31" s="107">
        <v>879.1</v>
      </c>
      <c r="J31" s="97" t="s">
        <v>19</v>
      </c>
      <c r="K31" s="107">
        <v>921.5</v>
      </c>
      <c r="L31" s="88"/>
      <c r="M31" s="88"/>
      <c r="N31" s="88"/>
      <c r="O31" s="88"/>
    </row>
    <row r="32" spans="1:15" ht="17.25">
      <c r="A32" s="107">
        <v>905.4</v>
      </c>
      <c r="B32" s="97" t="s">
        <v>19</v>
      </c>
      <c r="C32" s="107">
        <v>878.3</v>
      </c>
      <c r="D32" s="58"/>
      <c r="E32" s="60" t="s">
        <v>58</v>
      </c>
      <c r="F32" s="67" t="s">
        <v>19</v>
      </c>
      <c r="G32" s="91" t="s">
        <v>60</v>
      </c>
      <c r="H32" s="58"/>
      <c r="I32" s="107">
        <v>896.2</v>
      </c>
      <c r="J32" s="97" t="s">
        <v>19</v>
      </c>
      <c r="K32" s="107">
        <v>906.2</v>
      </c>
      <c r="L32" s="87"/>
      <c r="M32" s="87"/>
      <c r="N32" s="87"/>
      <c r="O32" s="87"/>
    </row>
    <row r="33" spans="4:15" ht="12.75">
      <c r="D33"/>
      <c r="I33" s="48"/>
      <c r="J33" s="48"/>
      <c r="K33" s="48"/>
      <c r="L33" s="87"/>
      <c r="M33" s="87"/>
      <c r="N33" s="87"/>
      <c r="O33" s="87"/>
    </row>
    <row r="34" spans="1:15" ht="17.25">
      <c r="A34" s="129" t="s">
        <v>75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87"/>
      <c r="M34" s="87"/>
      <c r="N34" s="87"/>
      <c r="O34" s="87"/>
    </row>
  </sheetData>
  <sheetProtection/>
  <mergeCells count="14">
    <mergeCell ref="A13:D13"/>
    <mergeCell ref="H13:K13"/>
    <mergeCell ref="A27:D27"/>
    <mergeCell ref="H27:K27"/>
    <mergeCell ref="A1:K1"/>
    <mergeCell ref="A3:K3"/>
    <mergeCell ref="A5:K5"/>
    <mergeCell ref="A20:D20"/>
    <mergeCell ref="H20:K20"/>
    <mergeCell ref="A34:K34"/>
    <mergeCell ref="A7:K7"/>
    <mergeCell ref="A9:K9"/>
    <mergeCell ref="A11:D11"/>
    <mergeCell ref="H11:K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rgb="FFFFFF00"/>
  </sheetPr>
  <dimension ref="A1:N31"/>
  <sheetViews>
    <sheetView view="pageBreakPreview" zoomScaleSheetLayoutView="100" zoomScalePageLayoutView="0" workbookViewId="0" topLeftCell="A1">
      <selection activeCell="A1" sqref="A1:M1"/>
    </sheetView>
  </sheetViews>
  <sheetFormatPr defaultColWidth="11.421875" defaultRowHeight="12.75"/>
  <cols>
    <col min="1" max="1" width="2.57421875" style="0" customWidth="1"/>
    <col min="2" max="2" width="19.421875" style="0" customWidth="1"/>
    <col min="3" max="3" width="0.71875" style="0" customWidth="1"/>
    <col min="4" max="4" width="21.28125" style="0" customWidth="1"/>
    <col min="5" max="5" width="7.421875" style="0" customWidth="1"/>
    <col min="6" max="6" width="0.13671875" style="0" customWidth="1"/>
    <col min="7" max="7" width="9.140625" style="0" customWidth="1"/>
    <col min="8" max="8" width="14.00390625" style="0" customWidth="1"/>
    <col min="9" max="9" width="13.28125" style="0" customWidth="1"/>
    <col min="10" max="10" width="2.7109375" style="0" customWidth="1"/>
    <col min="11" max="12" width="11.421875" style="0" hidden="1" customWidth="1"/>
    <col min="13" max="13" width="30.28125" style="0" customWidth="1"/>
    <col min="14" max="14" width="13.7109375" style="0" customWidth="1"/>
  </cols>
  <sheetData>
    <row r="1" spans="1:14" ht="22.5">
      <c r="A1" s="133" t="s">
        <v>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9"/>
    </row>
    <row r="2" spans="1:14" ht="12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1:14" ht="17.25">
      <c r="A3" s="134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52"/>
    </row>
    <row r="4" spans="1:14" ht="12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  <row r="5" spans="1:14" ht="15">
      <c r="A5" s="135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9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9"/>
    </row>
    <row r="7" spans="2:14" ht="12.75">
      <c r="B7" s="139" t="s">
        <v>7</v>
      </c>
      <c r="C7" s="140"/>
      <c r="D7" s="140"/>
      <c r="E7" s="140"/>
      <c r="F7" s="140"/>
      <c r="G7" s="140"/>
      <c r="H7" s="136" t="s">
        <v>117</v>
      </c>
      <c r="I7" s="137"/>
      <c r="J7" s="137"/>
      <c r="K7" s="137"/>
      <c r="L7" s="137"/>
      <c r="M7" s="137"/>
      <c r="N7" s="50"/>
    </row>
    <row r="8" spans="2:14" ht="12.75">
      <c r="B8" s="141" t="s">
        <v>8</v>
      </c>
      <c r="C8" s="140"/>
      <c r="D8" s="140"/>
      <c r="E8" s="140"/>
      <c r="F8" s="140"/>
      <c r="G8" s="140"/>
      <c r="H8" s="138" t="s">
        <v>13</v>
      </c>
      <c r="I8" s="137"/>
      <c r="J8" s="137"/>
      <c r="K8" s="137"/>
      <c r="L8" s="137"/>
      <c r="M8" s="137"/>
      <c r="N8" s="50"/>
    </row>
    <row r="9" ht="12.75">
      <c r="N9" s="9"/>
    </row>
    <row r="10" spans="2:14" ht="12.75">
      <c r="B10" s="113" t="s">
        <v>14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9"/>
    </row>
    <row r="11" ht="12.75">
      <c r="N11" s="9"/>
    </row>
    <row r="12" spans="2:14" ht="12.75">
      <c r="B12" s="3" t="s">
        <v>68</v>
      </c>
      <c r="C12" s="2"/>
      <c r="N12" s="9"/>
    </row>
    <row r="13" spans="2:14" ht="12.75">
      <c r="B13" s="2"/>
      <c r="C13" s="2"/>
      <c r="N13" s="9"/>
    </row>
    <row r="14" spans="2:14" ht="12.75">
      <c r="B14" s="4" t="s">
        <v>0</v>
      </c>
      <c r="C14" s="4"/>
      <c r="D14" s="4" t="s">
        <v>1</v>
      </c>
      <c r="E14" s="4" t="s">
        <v>3</v>
      </c>
      <c r="F14" s="4"/>
      <c r="G14" s="4" t="s">
        <v>6</v>
      </c>
      <c r="H14" s="4" t="s">
        <v>15</v>
      </c>
      <c r="I14" s="4" t="s">
        <v>4</v>
      </c>
      <c r="M14" s="4" t="s">
        <v>5</v>
      </c>
      <c r="N14" s="53"/>
    </row>
    <row r="15" spans="1:14" ht="12.75">
      <c r="A15" s="6"/>
      <c r="B15" s="6"/>
      <c r="E15" s="5"/>
      <c r="G15" s="5"/>
      <c r="H15" s="5"/>
      <c r="N15" s="9"/>
    </row>
    <row r="16" spans="1:14" s="45" customFormat="1" ht="22.5" customHeight="1">
      <c r="A16" s="6"/>
      <c r="B16" s="41" t="s">
        <v>61</v>
      </c>
      <c r="C16" s="41"/>
      <c r="D16" s="41" t="s">
        <v>98</v>
      </c>
      <c r="E16" s="42" t="s">
        <v>16</v>
      </c>
      <c r="F16" s="41"/>
      <c r="G16" s="42">
        <v>60156</v>
      </c>
      <c r="H16" s="42"/>
      <c r="I16" s="41"/>
      <c r="J16" s="43"/>
      <c r="K16" s="43"/>
      <c r="L16" s="43"/>
      <c r="M16" s="44" t="s">
        <v>99</v>
      </c>
      <c r="N16" s="43"/>
    </row>
    <row r="17" spans="1:14" s="45" customFormat="1" ht="22.5" customHeight="1">
      <c r="A17" s="6"/>
      <c r="B17" s="41" t="s">
        <v>72</v>
      </c>
      <c r="C17" s="41"/>
      <c r="D17" s="41" t="s">
        <v>118</v>
      </c>
      <c r="E17" s="42" t="s">
        <v>69</v>
      </c>
      <c r="F17" s="41"/>
      <c r="G17" s="42">
        <v>3790</v>
      </c>
      <c r="H17" s="42"/>
      <c r="I17" s="41"/>
      <c r="J17" s="43"/>
      <c r="K17" s="43"/>
      <c r="L17" s="43"/>
      <c r="M17" s="44" t="s">
        <v>119</v>
      </c>
      <c r="N17" s="43"/>
    </row>
    <row r="18" spans="1:14" s="45" customFormat="1" ht="22.5" customHeight="1">
      <c r="A18" s="6"/>
      <c r="B18" s="41" t="s">
        <v>112</v>
      </c>
      <c r="C18" s="41"/>
      <c r="D18" s="41" t="s">
        <v>120</v>
      </c>
      <c r="E18" s="42" t="s">
        <v>69</v>
      </c>
      <c r="F18" s="41"/>
      <c r="G18" s="42">
        <v>9890074</v>
      </c>
      <c r="H18" s="42"/>
      <c r="I18" s="41"/>
      <c r="J18" s="43"/>
      <c r="K18" s="43"/>
      <c r="L18" s="43"/>
      <c r="M18" s="44" t="s">
        <v>121</v>
      </c>
      <c r="N18" s="43"/>
    </row>
    <row r="19" spans="1:14" s="45" customFormat="1" ht="22.5" customHeight="1">
      <c r="A19" s="6"/>
      <c r="B19" s="41" t="s">
        <v>59</v>
      </c>
      <c r="C19" s="41"/>
      <c r="D19" s="41" t="s">
        <v>62</v>
      </c>
      <c r="E19" s="42" t="s">
        <v>16</v>
      </c>
      <c r="F19" s="41"/>
      <c r="G19" s="42">
        <v>53411</v>
      </c>
      <c r="H19" s="42"/>
      <c r="I19" s="42"/>
      <c r="M19" s="46"/>
      <c r="N19" s="43"/>
    </row>
    <row r="20" spans="1:14" s="45" customFormat="1" ht="22.5" customHeight="1">
      <c r="A20" s="6"/>
      <c r="B20" s="41" t="s">
        <v>60</v>
      </c>
      <c r="C20" s="41"/>
      <c r="D20" s="41" t="s">
        <v>63</v>
      </c>
      <c r="E20" s="42" t="s">
        <v>16</v>
      </c>
      <c r="F20" s="41">
        <v>63958</v>
      </c>
      <c r="G20" s="42">
        <v>63958</v>
      </c>
      <c r="H20" s="42"/>
      <c r="I20" s="42"/>
      <c r="M20" s="46" t="s">
        <v>122</v>
      </c>
      <c r="N20" s="40"/>
    </row>
    <row r="21" spans="1:13" s="45" customFormat="1" ht="22.5" customHeight="1">
      <c r="A21" s="6"/>
      <c r="B21" s="41" t="s">
        <v>81</v>
      </c>
      <c r="C21" s="41"/>
      <c r="D21" s="41" t="s">
        <v>76</v>
      </c>
      <c r="E21" s="42" t="s">
        <v>78</v>
      </c>
      <c r="F21" s="41"/>
      <c r="G21" s="42">
        <v>59197</v>
      </c>
      <c r="H21" s="42"/>
      <c r="I21" s="41"/>
      <c r="M21" s="46"/>
    </row>
    <row r="22" spans="1:13" s="45" customFormat="1" ht="22.5" customHeight="1">
      <c r="A22" s="6"/>
      <c r="B22" s="41" t="s">
        <v>82</v>
      </c>
      <c r="C22" s="41"/>
      <c r="D22" s="41" t="s">
        <v>70</v>
      </c>
      <c r="E22" s="42" t="s">
        <v>16</v>
      </c>
      <c r="F22" s="41"/>
      <c r="G22" s="42">
        <v>950320</v>
      </c>
      <c r="H22" s="42"/>
      <c r="I22" s="41"/>
      <c r="M22" s="46" t="s">
        <v>71</v>
      </c>
    </row>
    <row r="23" spans="1:14" ht="22.5" customHeight="1">
      <c r="A23" s="6"/>
      <c r="B23" s="41" t="s">
        <v>97</v>
      </c>
      <c r="C23" s="41"/>
      <c r="D23" s="41" t="s">
        <v>123</v>
      </c>
      <c r="E23" s="42" t="s">
        <v>16</v>
      </c>
      <c r="F23" s="41"/>
      <c r="G23" s="42">
        <v>54089</v>
      </c>
      <c r="H23" s="42" t="s">
        <v>124</v>
      </c>
      <c r="I23" s="41"/>
      <c r="J23" s="45"/>
      <c r="K23" s="45"/>
      <c r="L23" s="45"/>
      <c r="M23" s="46" t="s">
        <v>125</v>
      </c>
      <c r="N23" s="54"/>
    </row>
    <row r="24" spans="1:14" ht="22.5" customHeight="1">
      <c r="A24" s="6"/>
      <c r="B24" s="41" t="s">
        <v>64</v>
      </c>
      <c r="C24" s="41"/>
      <c r="D24" s="41" t="s">
        <v>65</v>
      </c>
      <c r="E24" s="42" t="s">
        <v>66</v>
      </c>
      <c r="F24" s="41"/>
      <c r="G24" s="42">
        <v>2946</v>
      </c>
      <c r="H24" s="42"/>
      <c r="I24" s="42"/>
      <c r="J24" s="40"/>
      <c r="K24" s="40"/>
      <c r="L24" s="40"/>
      <c r="M24" s="44" t="s">
        <v>79</v>
      </c>
      <c r="N24" s="9"/>
    </row>
    <row r="25" spans="1:14" ht="12.75">
      <c r="A25" s="6"/>
      <c r="B25" s="41" t="s">
        <v>58</v>
      </c>
      <c r="C25" s="41"/>
      <c r="D25" s="41" t="s">
        <v>95</v>
      </c>
      <c r="E25" s="42" t="s">
        <v>69</v>
      </c>
      <c r="F25" s="41"/>
      <c r="G25" s="42">
        <v>1281</v>
      </c>
      <c r="H25" s="42"/>
      <c r="I25" s="42"/>
      <c r="J25" s="40"/>
      <c r="K25" s="40"/>
      <c r="L25" s="40"/>
      <c r="M25" s="44" t="s">
        <v>96</v>
      </c>
      <c r="N25" s="9"/>
    </row>
    <row r="26" spans="1:14" ht="17.25">
      <c r="A26" s="6"/>
      <c r="B26" s="92"/>
      <c r="C26" s="92"/>
      <c r="D26" s="92"/>
      <c r="E26" s="93"/>
      <c r="F26" s="92"/>
      <c r="G26" s="93"/>
      <c r="H26" s="94"/>
      <c r="I26" s="94"/>
      <c r="J26" s="6"/>
      <c r="K26" s="6"/>
      <c r="L26" s="6"/>
      <c r="M26" s="95"/>
      <c r="N26" s="9"/>
    </row>
    <row r="27" spans="2:14" ht="12.75">
      <c r="B27" s="4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ht="12.75">
      <c r="N28" s="9"/>
    </row>
    <row r="29" ht="12.75">
      <c r="B29" t="s">
        <v>2</v>
      </c>
    </row>
    <row r="31" spans="2:4" ht="30.75">
      <c r="B31" s="132" t="s">
        <v>9</v>
      </c>
      <c r="C31" s="113"/>
      <c r="D31" s="113"/>
    </row>
  </sheetData>
  <sheetProtection/>
  <mergeCells count="9">
    <mergeCell ref="B31:D31"/>
    <mergeCell ref="A1:M1"/>
    <mergeCell ref="A3:M3"/>
    <mergeCell ref="A5:M5"/>
    <mergeCell ref="H7:M7"/>
    <mergeCell ref="H8:M8"/>
    <mergeCell ref="B10:M10"/>
    <mergeCell ref="B7:G7"/>
    <mergeCell ref="B8:G8"/>
  </mergeCells>
  <hyperlinks>
    <hyperlink ref="M22" r:id="rId1" display="udo.hellmann.svq@t-online.de"/>
    <hyperlink ref="M24" r:id="rId2" display="hans-ripp@freenet.de"/>
    <hyperlink ref="M19" r:id="rId3" display="grass.wolfgang@web.de"/>
    <hyperlink ref="M16" r:id="rId4" display="herbert.brosig@t-online.de"/>
    <hyperlink ref="M23" r:id="rId5" display="ccaforio59@gmail.com"/>
    <hyperlink ref="M17" r:id="rId6" display="fritz-cille-weyand@web.de"/>
    <hyperlink ref="M18" r:id="rId7" display="theemann.adler@gmail.com"/>
    <hyperlink ref="M20" r:id="rId8" display="buw.woll@t-online.de"/>
  </hyperlinks>
  <printOptions horizontalCentered="1"/>
  <pageMargins left="0.3937007874015748" right="0.31496062992125984" top="0.4724409448818898" bottom="0.31496062992125984" header="0.2362204724409449" footer="0.2362204724409449"/>
  <pageSetup horizontalDpi="600" verticalDpi="600" orientation="portrait" paperSize="9" scale="79" r:id="rId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K69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16.57421875" style="0" bestFit="1" customWidth="1"/>
    <col min="4" max="4" width="5.57421875" style="8" customWidth="1"/>
    <col min="5" max="5" width="5.57421875" style="0" customWidth="1"/>
    <col min="6" max="6" width="5.57421875" style="8" customWidth="1"/>
    <col min="7" max="9" width="5.57421875" style="0" customWidth="1"/>
    <col min="10" max="11" width="9.140625" style="0" customWidth="1"/>
  </cols>
  <sheetData>
    <row r="1" spans="1:11" ht="22.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2.5">
      <c r="A2" s="13" t="s">
        <v>32</v>
      </c>
      <c r="B2" s="13"/>
      <c r="C2" s="13"/>
      <c r="D2" s="13"/>
      <c r="E2" s="14"/>
      <c r="F2" s="14"/>
      <c r="G2" s="14"/>
      <c r="H2" s="14"/>
      <c r="I2" s="14"/>
      <c r="J2" s="14"/>
      <c r="K2" s="15"/>
    </row>
    <row r="3" spans="1:11" ht="17.25">
      <c r="A3" s="146" t="s">
        <v>12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">
      <c r="A4" s="16"/>
      <c r="B4" s="16"/>
      <c r="C4" s="16"/>
      <c r="D4" s="16"/>
      <c r="E4" s="17"/>
      <c r="F4" s="17"/>
      <c r="G4" s="17"/>
      <c r="H4" s="17"/>
      <c r="I4" s="17"/>
      <c r="J4" s="17"/>
      <c r="K4" s="18"/>
    </row>
    <row r="5" spans="1:11" ht="15">
      <c r="A5" s="147" t="s">
        <v>11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.75">
      <c r="A6" s="19" t="s">
        <v>32</v>
      </c>
      <c r="B6" s="20"/>
      <c r="C6" s="20"/>
      <c r="D6" s="19"/>
      <c r="E6" s="19"/>
      <c r="F6" s="19"/>
      <c r="G6" s="19"/>
      <c r="H6" s="19"/>
      <c r="I6" s="19"/>
      <c r="J6" s="19"/>
      <c r="K6" s="21"/>
    </row>
    <row r="7" spans="1:11" ht="12.75">
      <c r="A7" s="144" t="s">
        <v>7</v>
      </c>
      <c r="B7" s="144"/>
      <c r="C7" s="144"/>
      <c r="D7" s="14"/>
      <c r="E7" s="14"/>
      <c r="F7" s="148" t="s">
        <v>168</v>
      </c>
      <c r="G7" s="148"/>
      <c r="H7" s="148"/>
      <c r="I7" s="148"/>
      <c r="J7" s="148"/>
      <c r="K7" s="148"/>
    </row>
    <row r="8" spans="1:11" ht="12.75">
      <c r="A8" s="145" t="s">
        <v>8</v>
      </c>
      <c r="B8" s="145"/>
      <c r="C8" s="145"/>
      <c r="D8" s="22"/>
      <c r="E8" s="14"/>
      <c r="F8" s="149" t="s">
        <v>20</v>
      </c>
      <c r="G8" s="149"/>
      <c r="H8" s="149"/>
      <c r="I8" s="149"/>
      <c r="J8" s="149"/>
      <c r="K8" s="149"/>
    </row>
    <row r="9" spans="1:11" ht="12.75">
      <c r="A9" s="22"/>
      <c r="B9" s="22"/>
      <c r="C9" s="22"/>
      <c r="D9" s="22"/>
      <c r="E9" s="23"/>
      <c r="F9" s="150" t="s">
        <v>21</v>
      </c>
      <c r="G9" s="150"/>
      <c r="H9" s="150"/>
      <c r="I9" s="150"/>
      <c r="J9" s="150"/>
      <c r="K9" s="150"/>
    </row>
    <row r="10" spans="1:11" ht="12.75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15">
      <c r="A11" s="143" t="s">
        <v>169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ht="12.75">
      <c r="A12" s="26"/>
      <c r="B12" s="23"/>
      <c r="C12" s="23"/>
      <c r="D12" s="23"/>
      <c r="E12" s="23"/>
      <c r="F12" s="23"/>
      <c r="G12" s="23"/>
      <c r="H12" s="23"/>
      <c r="I12" s="23"/>
      <c r="J12" s="23"/>
      <c r="K12" s="27"/>
    </row>
    <row r="13" spans="1:11" ht="12.75">
      <c r="A13" s="26"/>
      <c r="B13" s="28" t="s">
        <v>22</v>
      </c>
      <c r="C13" s="29"/>
      <c r="D13" s="23"/>
      <c r="E13" s="23"/>
      <c r="F13" s="23"/>
      <c r="G13" s="23"/>
      <c r="H13" s="23"/>
      <c r="I13" s="23"/>
      <c r="J13" s="23"/>
      <c r="K13" s="27"/>
    </row>
    <row r="14" spans="1:11" ht="12.75">
      <c r="A14" s="26"/>
      <c r="B14" s="6"/>
      <c r="C14" s="23"/>
      <c r="D14" s="23"/>
      <c r="E14" s="23"/>
      <c r="F14" s="23"/>
      <c r="G14" s="23"/>
      <c r="H14" s="23"/>
      <c r="I14" s="23"/>
      <c r="J14" s="23"/>
      <c r="K14" s="27"/>
    </row>
    <row r="15" spans="1:11" ht="12.75">
      <c r="A15" s="26"/>
      <c r="B15" s="10" t="s">
        <v>0</v>
      </c>
      <c r="C15" s="32" t="s">
        <v>33</v>
      </c>
      <c r="D15" s="19" t="s">
        <v>23</v>
      </c>
      <c r="E15" s="19" t="s">
        <v>24</v>
      </c>
      <c r="F15" s="19" t="s">
        <v>25</v>
      </c>
      <c r="G15" s="19" t="s">
        <v>26</v>
      </c>
      <c r="H15" s="19" t="s">
        <v>27</v>
      </c>
      <c r="I15" s="19" t="s">
        <v>28</v>
      </c>
      <c r="J15" s="19" t="s">
        <v>29</v>
      </c>
      <c r="K15" s="21" t="s">
        <v>30</v>
      </c>
    </row>
    <row r="16" spans="1:11" ht="12.75">
      <c r="A16" s="33">
        <v>1</v>
      </c>
      <c r="B16" s="11" t="s">
        <v>82</v>
      </c>
      <c r="C16" s="23">
        <f aca="true" t="shared" si="0" ref="C16:C25">COUNT(D16:I16)</f>
        <v>6</v>
      </c>
      <c r="D16" s="100">
        <v>926.1</v>
      </c>
      <c r="E16" s="101">
        <v>928.4</v>
      </c>
      <c r="F16" s="101">
        <v>932.7</v>
      </c>
      <c r="G16" s="101">
        <v>934.4</v>
      </c>
      <c r="H16" s="101">
        <v>930.9</v>
      </c>
      <c r="I16" s="101">
        <v>921.5</v>
      </c>
      <c r="J16" s="101">
        <f aca="true" t="shared" si="1" ref="J16:J25">IF(SUM(D16:I16)=0," ",SUM(D16:I16))</f>
        <v>5574</v>
      </c>
      <c r="K16" s="30">
        <f aca="true" t="shared" si="2" ref="K16:K25">IF(D16=0," ",AVERAGE(D16:I16))</f>
        <v>929</v>
      </c>
    </row>
    <row r="17" spans="1:11" ht="12.75">
      <c r="A17" s="33">
        <v>2</v>
      </c>
      <c r="B17" s="10" t="s">
        <v>64</v>
      </c>
      <c r="C17" s="23">
        <f t="shared" si="0"/>
        <v>6</v>
      </c>
      <c r="D17" s="100">
        <v>931.1</v>
      </c>
      <c r="E17" s="101">
        <v>928.3</v>
      </c>
      <c r="F17" s="101">
        <v>919.2</v>
      </c>
      <c r="G17" s="101">
        <v>929.8</v>
      </c>
      <c r="H17" s="101">
        <v>922.6</v>
      </c>
      <c r="I17" s="101">
        <v>925.7</v>
      </c>
      <c r="J17" s="101">
        <f t="shared" si="1"/>
        <v>5556.700000000001</v>
      </c>
      <c r="K17" s="30">
        <f t="shared" si="2"/>
        <v>926.1166666666668</v>
      </c>
    </row>
    <row r="18" spans="1:11" ht="12.75">
      <c r="A18" s="33">
        <v>3</v>
      </c>
      <c r="B18" s="10" t="s">
        <v>59</v>
      </c>
      <c r="C18" s="23">
        <f t="shared" si="0"/>
        <v>6</v>
      </c>
      <c r="D18" s="100">
        <v>930</v>
      </c>
      <c r="E18" s="102">
        <v>922</v>
      </c>
      <c r="F18" s="102">
        <v>924.9</v>
      </c>
      <c r="G18" s="103">
        <v>920.6</v>
      </c>
      <c r="H18" s="103">
        <v>926.2</v>
      </c>
      <c r="I18" s="103">
        <v>925.7</v>
      </c>
      <c r="J18" s="101">
        <f t="shared" si="1"/>
        <v>5549.4</v>
      </c>
      <c r="K18" s="30">
        <f t="shared" si="2"/>
        <v>924.9</v>
      </c>
    </row>
    <row r="19" spans="1:11" ht="12.75">
      <c r="A19" s="26">
        <v>4</v>
      </c>
      <c r="B19" s="10" t="s">
        <v>61</v>
      </c>
      <c r="C19" s="23">
        <f t="shared" si="0"/>
        <v>6</v>
      </c>
      <c r="D19" s="100">
        <v>914.7</v>
      </c>
      <c r="E19" s="101">
        <v>915.4</v>
      </c>
      <c r="F19" s="101">
        <v>924.2</v>
      </c>
      <c r="G19" s="101">
        <v>918.9</v>
      </c>
      <c r="H19" s="101">
        <v>926.9</v>
      </c>
      <c r="I19" s="101">
        <v>914.7</v>
      </c>
      <c r="J19" s="101">
        <f t="shared" si="1"/>
        <v>5514.8</v>
      </c>
      <c r="K19" s="30">
        <f t="shared" si="2"/>
        <v>919.1333333333333</v>
      </c>
    </row>
    <row r="20" spans="1:11" ht="12.75">
      <c r="A20" s="33">
        <v>5</v>
      </c>
      <c r="B20" s="11" t="s">
        <v>97</v>
      </c>
      <c r="C20" s="23">
        <f t="shared" si="0"/>
        <v>6</v>
      </c>
      <c r="D20" s="100">
        <v>898.1</v>
      </c>
      <c r="E20" s="101">
        <v>909.9</v>
      </c>
      <c r="F20" s="101">
        <v>907.8</v>
      </c>
      <c r="G20" s="101">
        <v>909.6</v>
      </c>
      <c r="H20" s="101">
        <v>917.3</v>
      </c>
      <c r="I20" s="101">
        <v>917.9</v>
      </c>
      <c r="J20" s="101">
        <f t="shared" si="1"/>
        <v>5460.599999999999</v>
      </c>
      <c r="K20" s="30">
        <f t="shared" si="2"/>
        <v>910.0999999999999</v>
      </c>
    </row>
    <row r="21" spans="1:11" ht="12.75">
      <c r="A21" s="33">
        <v>6</v>
      </c>
      <c r="B21" s="10" t="s">
        <v>58</v>
      </c>
      <c r="C21" s="23">
        <f t="shared" si="0"/>
        <v>6</v>
      </c>
      <c r="D21" s="100">
        <v>886.5</v>
      </c>
      <c r="E21" s="101">
        <v>894.6</v>
      </c>
      <c r="F21" s="101">
        <v>905.4</v>
      </c>
      <c r="G21" s="101">
        <v>903.5</v>
      </c>
      <c r="H21" s="101">
        <v>906.9</v>
      </c>
      <c r="I21" s="101">
        <v>896.2</v>
      </c>
      <c r="J21" s="101">
        <f t="shared" si="1"/>
        <v>5393.099999999999</v>
      </c>
      <c r="K21" s="30">
        <f t="shared" si="2"/>
        <v>898.8499999999999</v>
      </c>
    </row>
    <row r="22" spans="1:11" ht="12.75">
      <c r="A22" s="33">
        <v>7</v>
      </c>
      <c r="B22" s="10" t="s">
        <v>60</v>
      </c>
      <c r="C22" s="23">
        <f t="shared" si="0"/>
        <v>6</v>
      </c>
      <c r="D22" s="100">
        <v>885.9</v>
      </c>
      <c r="E22" s="101">
        <v>892.9</v>
      </c>
      <c r="F22" s="101">
        <v>878.3</v>
      </c>
      <c r="G22" s="101">
        <v>901.7</v>
      </c>
      <c r="H22" s="101">
        <v>893</v>
      </c>
      <c r="I22" s="101">
        <v>906.2</v>
      </c>
      <c r="J22" s="101">
        <f t="shared" si="1"/>
        <v>5358</v>
      </c>
      <c r="K22" s="30">
        <f t="shared" si="2"/>
        <v>893</v>
      </c>
    </row>
    <row r="23" spans="1:11" ht="12.75">
      <c r="A23" s="33">
        <v>8</v>
      </c>
      <c r="B23" s="10" t="s">
        <v>72</v>
      </c>
      <c r="C23" s="23">
        <f t="shared" si="0"/>
        <v>6</v>
      </c>
      <c r="D23" s="100">
        <v>864.9</v>
      </c>
      <c r="E23" s="101">
        <v>875.1</v>
      </c>
      <c r="F23" s="101">
        <v>885.7</v>
      </c>
      <c r="G23" s="101">
        <v>891.3</v>
      </c>
      <c r="H23" s="101">
        <v>887.4</v>
      </c>
      <c r="I23" s="101">
        <v>879.1</v>
      </c>
      <c r="J23" s="101">
        <f t="shared" si="1"/>
        <v>5283.5</v>
      </c>
      <c r="K23" s="30">
        <f t="shared" si="2"/>
        <v>880.5833333333334</v>
      </c>
    </row>
    <row r="24" spans="1:11" ht="12.75">
      <c r="A24" s="33">
        <v>9</v>
      </c>
      <c r="B24" s="10" t="s">
        <v>112</v>
      </c>
      <c r="C24" s="23">
        <f t="shared" si="0"/>
        <v>6</v>
      </c>
      <c r="D24" s="100">
        <v>873.5</v>
      </c>
      <c r="E24" s="101">
        <v>871.1</v>
      </c>
      <c r="F24" s="101">
        <v>878.9</v>
      </c>
      <c r="G24" s="101">
        <v>870.3</v>
      </c>
      <c r="H24" s="101">
        <v>844.8</v>
      </c>
      <c r="I24" s="101">
        <v>881.5</v>
      </c>
      <c r="J24" s="101">
        <f t="shared" si="1"/>
        <v>5220.1</v>
      </c>
      <c r="K24" s="30">
        <f t="shared" si="2"/>
        <v>870.0166666666668</v>
      </c>
    </row>
    <row r="25" spans="1:11" ht="12.75">
      <c r="A25" s="33">
        <v>10</v>
      </c>
      <c r="B25" s="10" t="s">
        <v>100</v>
      </c>
      <c r="C25" s="23">
        <f t="shared" si="0"/>
        <v>6</v>
      </c>
      <c r="D25" s="100">
        <v>873.2</v>
      </c>
      <c r="E25" s="101">
        <v>867</v>
      </c>
      <c r="F25" s="101">
        <v>853.6</v>
      </c>
      <c r="G25" s="101">
        <v>870.5</v>
      </c>
      <c r="H25" s="101">
        <v>870.3</v>
      </c>
      <c r="I25" s="101">
        <v>879.4</v>
      </c>
      <c r="J25" s="101">
        <f t="shared" si="1"/>
        <v>5214</v>
      </c>
      <c r="K25" s="30">
        <f t="shared" si="2"/>
        <v>869</v>
      </c>
    </row>
    <row r="26" spans="1:11" ht="12.75">
      <c r="A26" s="14"/>
      <c r="B26" s="6"/>
      <c r="C26" s="6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4"/>
      <c r="B27" s="29" t="s">
        <v>31</v>
      </c>
      <c r="C27" s="29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6"/>
      <c r="C28" s="6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9"/>
      <c r="B29" s="31" t="s">
        <v>1</v>
      </c>
      <c r="C29" s="31" t="s">
        <v>0</v>
      </c>
      <c r="D29" s="19" t="s">
        <v>23</v>
      </c>
      <c r="E29" s="19" t="s">
        <v>24</v>
      </c>
      <c r="F29" s="19" t="s">
        <v>25</v>
      </c>
      <c r="G29" s="19" t="s">
        <v>26</v>
      </c>
      <c r="H29" s="19" t="s">
        <v>27</v>
      </c>
      <c r="I29" s="19" t="s">
        <v>28</v>
      </c>
      <c r="J29" s="19" t="s">
        <v>29</v>
      </c>
      <c r="K29" s="19" t="s">
        <v>30</v>
      </c>
    </row>
    <row r="30" spans="1:11" ht="12.75">
      <c r="A30" s="33">
        <v>1</v>
      </c>
      <c r="B30" s="11" t="s">
        <v>126</v>
      </c>
      <c r="C30" s="11" t="s">
        <v>59</v>
      </c>
      <c r="D30" s="100">
        <v>315.2</v>
      </c>
      <c r="E30" s="101">
        <v>311</v>
      </c>
      <c r="F30" s="101">
        <v>313.1</v>
      </c>
      <c r="G30" s="101">
        <v>311.7</v>
      </c>
      <c r="H30" s="101">
        <v>314</v>
      </c>
      <c r="I30" s="101">
        <v>314.1</v>
      </c>
      <c r="J30" s="101">
        <f aca="true" t="shared" si="3" ref="J30:J68">IF(SUM(I30,H30,G30,F30,E30,D30)=0," ",SUM(I30,H30,G30,F30,E30,D30))</f>
        <v>1879.1000000000001</v>
      </c>
      <c r="K30" s="30">
        <f aca="true" t="shared" si="4" ref="K30:K68">IF(SUM(I30,H30,G30,F30,E30,D30)=0," ",AVERAGE(I30,H30,G30,F30,E30,D30))</f>
        <v>313.18333333333334</v>
      </c>
    </row>
    <row r="31" spans="1:11" ht="12.75">
      <c r="A31" s="33">
        <v>2</v>
      </c>
      <c r="B31" s="11" t="s">
        <v>163</v>
      </c>
      <c r="C31" s="11" t="s">
        <v>82</v>
      </c>
      <c r="D31" s="100">
        <v>314.7</v>
      </c>
      <c r="E31" s="101">
        <v>314</v>
      </c>
      <c r="F31" s="101">
        <v>312.6</v>
      </c>
      <c r="G31" s="101">
        <v>313.1</v>
      </c>
      <c r="H31" s="101">
        <v>314.2</v>
      </c>
      <c r="I31" s="101">
        <v>306</v>
      </c>
      <c r="J31" s="101">
        <f t="shared" si="3"/>
        <v>1874.6000000000001</v>
      </c>
      <c r="K31" s="30">
        <f t="shared" si="4"/>
        <v>312.43333333333334</v>
      </c>
    </row>
    <row r="32" spans="1:11" ht="12.75">
      <c r="A32" s="33">
        <v>3</v>
      </c>
      <c r="B32" s="11" t="s">
        <v>130</v>
      </c>
      <c r="C32" s="11" t="s">
        <v>82</v>
      </c>
      <c r="D32" s="100">
        <v>309.1</v>
      </c>
      <c r="E32" s="101">
        <v>311.3</v>
      </c>
      <c r="F32" s="101">
        <v>312.8</v>
      </c>
      <c r="G32" s="101">
        <v>312.6</v>
      </c>
      <c r="H32" s="101">
        <v>313.9</v>
      </c>
      <c r="I32" s="101">
        <v>309.3</v>
      </c>
      <c r="J32" s="101">
        <f t="shared" si="3"/>
        <v>1869</v>
      </c>
      <c r="K32" s="30">
        <f t="shared" si="4"/>
        <v>311.5</v>
      </c>
    </row>
    <row r="33" spans="1:11" ht="12.75">
      <c r="A33" s="33">
        <v>4</v>
      </c>
      <c r="B33" s="11" t="s">
        <v>156</v>
      </c>
      <c r="C33" s="11" t="s">
        <v>64</v>
      </c>
      <c r="D33" s="100">
        <v>312.6</v>
      </c>
      <c r="E33" s="101">
        <v>311.4</v>
      </c>
      <c r="F33" s="101">
        <v>298.8</v>
      </c>
      <c r="G33" s="101">
        <v>313.7</v>
      </c>
      <c r="H33" s="101">
        <v>305.5</v>
      </c>
      <c r="I33" s="101">
        <v>310.5</v>
      </c>
      <c r="J33" s="101">
        <f t="shared" si="3"/>
        <v>1852.5</v>
      </c>
      <c r="K33" s="30">
        <f t="shared" si="4"/>
        <v>308.75</v>
      </c>
    </row>
    <row r="34" spans="1:11" ht="12.75">
      <c r="A34" s="33">
        <v>5</v>
      </c>
      <c r="B34" s="11" t="s">
        <v>155</v>
      </c>
      <c r="C34" s="11" t="s">
        <v>64</v>
      </c>
      <c r="D34" s="101">
        <v>308.9</v>
      </c>
      <c r="E34" s="101">
        <v>310.9</v>
      </c>
      <c r="F34" s="101">
        <v>303.4</v>
      </c>
      <c r="G34" s="101">
        <v>308.3</v>
      </c>
      <c r="H34" s="101">
        <v>311.3</v>
      </c>
      <c r="I34" s="101">
        <v>308.7</v>
      </c>
      <c r="J34" s="101">
        <f t="shared" si="3"/>
        <v>1851.5</v>
      </c>
      <c r="K34" s="30">
        <f t="shared" si="4"/>
        <v>308.5833333333333</v>
      </c>
    </row>
    <row r="35" spans="1:11" ht="12.75">
      <c r="A35" s="33">
        <v>6</v>
      </c>
      <c r="B35" s="11" t="s">
        <v>133</v>
      </c>
      <c r="C35" s="11" t="s">
        <v>61</v>
      </c>
      <c r="D35" s="100">
        <v>309.7</v>
      </c>
      <c r="E35" s="101">
        <v>303.5</v>
      </c>
      <c r="F35" s="101">
        <v>307.2</v>
      </c>
      <c r="G35" s="101">
        <v>310.6</v>
      </c>
      <c r="H35" s="101">
        <v>309.7</v>
      </c>
      <c r="I35" s="101">
        <v>306.6</v>
      </c>
      <c r="J35" s="101">
        <f t="shared" si="3"/>
        <v>1847.3</v>
      </c>
      <c r="K35" s="30">
        <f t="shared" si="4"/>
        <v>307.8833333333333</v>
      </c>
    </row>
    <row r="36" spans="1:11" ht="12.75">
      <c r="A36" s="33">
        <v>7</v>
      </c>
      <c r="B36" s="11" t="s">
        <v>158</v>
      </c>
      <c r="C36" s="11" t="s">
        <v>64</v>
      </c>
      <c r="D36" s="100">
        <v>309.6</v>
      </c>
      <c r="E36" s="101">
        <v>306</v>
      </c>
      <c r="F36" s="101">
        <v>310.5</v>
      </c>
      <c r="G36" s="101">
        <v>307.8</v>
      </c>
      <c r="H36" s="101">
        <v>305.8</v>
      </c>
      <c r="I36" s="101">
        <v>306.1</v>
      </c>
      <c r="J36" s="101">
        <f t="shared" si="3"/>
        <v>1845.8000000000002</v>
      </c>
      <c r="K36" s="30">
        <f t="shared" si="4"/>
        <v>307.6333333333334</v>
      </c>
    </row>
    <row r="37" spans="1:11" ht="12.75">
      <c r="A37" s="33">
        <v>8</v>
      </c>
      <c r="B37" s="11" t="s">
        <v>128</v>
      </c>
      <c r="C37" s="11" t="s">
        <v>59</v>
      </c>
      <c r="D37" s="100">
        <v>308.7</v>
      </c>
      <c r="E37" s="101">
        <v>305.6</v>
      </c>
      <c r="F37" s="101">
        <v>307.1</v>
      </c>
      <c r="G37" s="101">
        <v>305.4</v>
      </c>
      <c r="H37" s="101">
        <v>309.5</v>
      </c>
      <c r="I37" s="101">
        <v>308.6</v>
      </c>
      <c r="J37" s="101">
        <f t="shared" si="3"/>
        <v>1844.8999999999999</v>
      </c>
      <c r="K37" s="30">
        <f t="shared" si="4"/>
        <v>307.4833333333333</v>
      </c>
    </row>
    <row r="38" spans="1:11" ht="12.75">
      <c r="A38" s="33">
        <v>9</v>
      </c>
      <c r="B38" s="11" t="s">
        <v>153</v>
      </c>
      <c r="C38" s="11" t="s">
        <v>97</v>
      </c>
      <c r="D38" s="100">
        <v>305.2</v>
      </c>
      <c r="E38" s="101">
        <v>308.4</v>
      </c>
      <c r="F38" s="101">
        <v>308.4</v>
      </c>
      <c r="G38" s="101">
        <v>304.8</v>
      </c>
      <c r="H38" s="101">
        <v>308.2</v>
      </c>
      <c r="I38" s="101">
        <v>305.6</v>
      </c>
      <c r="J38" s="101">
        <f t="shared" si="3"/>
        <v>1840.6000000000001</v>
      </c>
      <c r="K38" s="30">
        <f t="shared" si="4"/>
        <v>306.7666666666667</v>
      </c>
    </row>
    <row r="39" spans="1:11" ht="12.75">
      <c r="A39" s="33">
        <v>10</v>
      </c>
      <c r="B39" s="11" t="s">
        <v>134</v>
      </c>
      <c r="C39" s="11" t="s">
        <v>61</v>
      </c>
      <c r="D39" s="100">
        <v>305.2</v>
      </c>
      <c r="E39" s="101">
        <v>309.3</v>
      </c>
      <c r="F39" s="101">
        <v>310.5</v>
      </c>
      <c r="G39" s="101">
        <v>303.3</v>
      </c>
      <c r="H39" s="101">
        <v>307.2</v>
      </c>
      <c r="I39" s="101">
        <v>302.3</v>
      </c>
      <c r="J39" s="101">
        <f t="shared" si="3"/>
        <v>1837.8</v>
      </c>
      <c r="K39" s="30">
        <f t="shared" si="4"/>
        <v>306.3</v>
      </c>
    </row>
    <row r="40" spans="1:11" ht="12.75">
      <c r="A40" s="33">
        <v>11</v>
      </c>
      <c r="B40" s="11" t="s">
        <v>157</v>
      </c>
      <c r="C40" s="11" t="s">
        <v>64</v>
      </c>
      <c r="D40" s="101">
        <v>308</v>
      </c>
      <c r="E40" s="101">
        <v>303.7</v>
      </c>
      <c r="F40" s="101">
        <v>305.3</v>
      </c>
      <c r="G40" s="101">
        <v>307.4</v>
      </c>
      <c r="H40" s="105">
        <v>304.9</v>
      </c>
      <c r="I40" s="101">
        <v>306.5</v>
      </c>
      <c r="J40" s="101">
        <f t="shared" si="3"/>
        <v>1835.8</v>
      </c>
      <c r="K40" s="30">
        <f t="shared" si="4"/>
        <v>305.96666666666664</v>
      </c>
    </row>
    <row r="41" spans="1:11" ht="12.75">
      <c r="A41" s="33">
        <v>12</v>
      </c>
      <c r="B41" s="11" t="s">
        <v>131</v>
      </c>
      <c r="C41" s="11" t="s">
        <v>82</v>
      </c>
      <c r="D41" s="100">
        <v>302.3</v>
      </c>
      <c r="E41" s="101">
        <v>303.1</v>
      </c>
      <c r="F41" s="101">
        <v>307.3</v>
      </c>
      <c r="G41" s="101">
        <v>308.7</v>
      </c>
      <c r="H41" s="101">
        <v>302.8</v>
      </c>
      <c r="I41" s="101">
        <v>306.2</v>
      </c>
      <c r="J41" s="101">
        <f t="shared" si="3"/>
        <v>1830.3999999999999</v>
      </c>
      <c r="K41" s="30">
        <f t="shared" si="4"/>
        <v>305.06666666666666</v>
      </c>
    </row>
    <row r="42" spans="1:11" ht="12.75">
      <c r="A42" s="33">
        <v>13</v>
      </c>
      <c r="B42" s="11" t="s">
        <v>135</v>
      </c>
      <c r="C42" s="11" t="s">
        <v>61</v>
      </c>
      <c r="D42" s="101">
        <v>298.2</v>
      </c>
      <c r="E42" s="101">
        <v>302.6</v>
      </c>
      <c r="F42" s="101">
        <v>306.5</v>
      </c>
      <c r="G42" s="101">
        <v>303.8</v>
      </c>
      <c r="H42" s="101">
        <v>310</v>
      </c>
      <c r="I42" s="101">
        <v>305.8</v>
      </c>
      <c r="J42" s="101">
        <f t="shared" si="3"/>
        <v>1826.8999999999999</v>
      </c>
      <c r="K42" s="30">
        <f t="shared" si="4"/>
        <v>304.4833333333333</v>
      </c>
    </row>
    <row r="43" spans="1:11" ht="12.75">
      <c r="A43" s="33">
        <v>14</v>
      </c>
      <c r="B43" s="11" t="s">
        <v>127</v>
      </c>
      <c r="C43" s="11" t="s">
        <v>59</v>
      </c>
      <c r="D43" s="100">
        <v>306.1</v>
      </c>
      <c r="E43" s="101">
        <v>305.4</v>
      </c>
      <c r="F43" s="101">
        <v>304.7</v>
      </c>
      <c r="G43" s="101">
        <v>303.5</v>
      </c>
      <c r="H43" s="101">
        <v>302.7</v>
      </c>
      <c r="I43" s="101">
        <v>303</v>
      </c>
      <c r="J43" s="101">
        <f t="shared" si="3"/>
        <v>1825.4</v>
      </c>
      <c r="K43" s="30">
        <f t="shared" si="4"/>
        <v>304.23333333333335</v>
      </c>
    </row>
    <row r="44" spans="1:11" ht="12.75">
      <c r="A44" s="33">
        <v>15</v>
      </c>
      <c r="B44" s="11" t="s">
        <v>142</v>
      </c>
      <c r="C44" s="11" t="s">
        <v>72</v>
      </c>
      <c r="D44" s="101">
        <v>297.3</v>
      </c>
      <c r="E44" s="101">
        <v>305.5</v>
      </c>
      <c r="F44" s="101">
        <v>304.2</v>
      </c>
      <c r="G44" s="101">
        <v>306.4</v>
      </c>
      <c r="H44" s="101">
        <v>298</v>
      </c>
      <c r="I44" s="101">
        <v>305.1</v>
      </c>
      <c r="J44" s="101">
        <f t="shared" si="3"/>
        <v>1816.5</v>
      </c>
      <c r="K44" s="30">
        <f t="shared" si="4"/>
        <v>302.75</v>
      </c>
    </row>
    <row r="45" spans="1:11" ht="12.75">
      <c r="A45" s="33">
        <v>16</v>
      </c>
      <c r="B45" s="11" t="s">
        <v>161</v>
      </c>
      <c r="C45" t="s">
        <v>58</v>
      </c>
      <c r="D45" s="101">
        <v>298.4</v>
      </c>
      <c r="E45" s="106">
        <v>303.4</v>
      </c>
      <c r="F45" s="101">
        <v>303.2</v>
      </c>
      <c r="G45" s="106">
        <v>304.7</v>
      </c>
      <c r="H45" s="106">
        <v>305.7</v>
      </c>
      <c r="I45" s="106">
        <v>299.6</v>
      </c>
      <c r="J45" s="101">
        <f t="shared" si="3"/>
        <v>1815</v>
      </c>
      <c r="K45" s="30">
        <f t="shared" si="4"/>
        <v>302.5</v>
      </c>
    </row>
    <row r="46" spans="1:11" ht="12.75">
      <c r="A46" s="33">
        <v>17</v>
      </c>
      <c r="B46" s="11" t="s">
        <v>152</v>
      </c>
      <c r="C46" s="11" t="s">
        <v>97</v>
      </c>
      <c r="D46" s="100">
        <v>300.4</v>
      </c>
      <c r="E46" s="101">
        <v>301.9</v>
      </c>
      <c r="F46" s="101">
        <v>297.1</v>
      </c>
      <c r="G46" s="101">
        <v>301.5</v>
      </c>
      <c r="H46" s="101">
        <v>305.1</v>
      </c>
      <c r="I46" s="101">
        <v>306.5</v>
      </c>
      <c r="J46" s="101">
        <f t="shared" si="3"/>
        <v>1812.5</v>
      </c>
      <c r="K46" s="30">
        <f t="shared" si="4"/>
        <v>302.0833333333333</v>
      </c>
    </row>
    <row r="47" spans="1:11" ht="12.75">
      <c r="A47" s="33">
        <v>18</v>
      </c>
      <c r="B47" s="11" t="s">
        <v>149</v>
      </c>
      <c r="C47" s="11" t="s">
        <v>60</v>
      </c>
      <c r="D47" s="100">
        <v>298.5</v>
      </c>
      <c r="E47" s="101">
        <v>299</v>
      </c>
      <c r="F47" s="101">
        <v>301.8</v>
      </c>
      <c r="G47" s="101">
        <v>301</v>
      </c>
      <c r="H47" s="101">
        <v>301</v>
      </c>
      <c r="I47" s="101">
        <v>305</v>
      </c>
      <c r="J47" s="101">
        <f t="shared" si="3"/>
        <v>1806.3</v>
      </c>
      <c r="K47" s="30">
        <f t="shared" si="4"/>
        <v>301.05</v>
      </c>
    </row>
    <row r="48" spans="1:11" ht="12.75">
      <c r="A48" s="33">
        <v>19</v>
      </c>
      <c r="B48" s="11" t="s">
        <v>136</v>
      </c>
      <c r="C48" s="11" t="s">
        <v>61</v>
      </c>
      <c r="D48" s="100">
        <v>299.8</v>
      </c>
      <c r="E48" s="101">
        <v>296.3</v>
      </c>
      <c r="F48" s="101">
        <v>303.8</v>
      </c>
      <c r="G48" s="101">
        <v>304.5</v>
      </c>
      <c r="H48" s="101">
        <v>301.5</v>
      </c>
      <c r="I48" s="101">
        <v>296.7</v>
      </c>
      <c r="J48" s="101">
        <f t="shared" si="3"/>
        <v>1802.6</v>
      </c>
      <c r="K48" s="30">
        <f t="shared" si="4"/>
        <v>300.43333333333334</v>
      </c>
    </row>
    <row r="49" spans="1:11" ht="12.75">
      <c r="A49" s="33">
        <v>20</v>
      </c>
      <c r="B49" s="11" t="s">
        <v>162</v>
      </c>
      <c r="C49" t="s">
        <v>58</v>
      </c>
      <c r="D49" s="101">
        <v>298.9</v>
      </c>
      <c r="E49" s="106">
        <v>297.4</v>
      </c>
      <c r="F49" s="101">
        <v>302.6</v>
      </c>
      <c r="G49" s="106">
        <v>299.7</v>
      </c>
      <c r="H49" s="106">
        <v>299.7</v>
      </c>
      <c r="I49" s="106">
        <v>304.2</v>
      </c>
      <c r="J49" s="101">
        <f t="shared" si="3"/>
        <v>1802.5</v>
      </c>
      <c r="K49" s="30">
        <f t="shared" si="4"/>
        <v>300.4166666666667</v>
      </c>
    </row>
    <row r="50" spans="1:11" ht="12.75">
      <c r="A50" s="33">
        <v>21</v>
      </c>
      <c r="B50" s="11" t="s">
        <v>151</v>
      </c>
      <c r="C50" s="11" t="s">
        <v>97</v>
      </c>
      <c r="D50" s="100">
        <v>292.5</v>
      </c>
      <c r="E50" s="101">
        <v>293.6</v>
      </c>
      <c r="F50" s="101">
        <v>301.6</v>
      </c>
      <c r="G50" s="101">
        <v>303.3</v>
      </c>
      <c r="H50" s="101">
        <v>304</v>
      </c>
      <c r="I50" s="101">
        <v>305.8</v>
      </c>
      <c r="J50" s="101">
        <f t="shared" si="3"/>
        <v>1800.7999999999997</v>
      </c>
      <c r="K50" s="30">
        <f t="shared" si="4"/>
        <v>300.13333333333327</v>
      </c>
    </row>
    <row r="51" spans="1:11" ht="12.75">
      <c r="A51" s="33">
        <v>22</v>
      </c>
      <c r="B51" s="11" t="s">
        <v>148</v>
      </c>
      <c r="C51" s="11" t="s">
        <v>60</v>
      </c>
      <c r="D51" s="100">
        <v>297.9</v>
      </c>
      <c r="E51" s="101">
        <v>304</v>
      </c>
      <c r="F51" s="101">
        <v>283.8</v>
      </c>
      <c r="G51" s="101">
        <v>302.2</v>
      </c>
      <c r="H51" s="101">
        <v>297.7</v>
      </c>
      <c r="I51" s="101">
        <v>303</v>
      </c>
      <c r="J51" s="101">
        <f t="shared" si="3"/>
        <v>1788.6</v>
      </c>
      <c r="K51" s="30">
        <f t="shared" si="4"/>
        <v>298.09999999999997</v>
      </c>
    </row>
    <row r="52" spans="1:11" ht="12.75">
      <c r="A52" s="33">
        <v>23</v>
      </c>
      <c r="B52" s="11" t="s">
        <v>145</v>
      </c>
      <c r="C52" s="11" t="s">
        <v>100</v>
      </c>
      <c r="D52" s="100">
        <v>303.2</v>
      </c>
      <c r="E52" s="101">
        <v>297.5</v>
      </c>
      <c r="F52" s="101">
        <v>294.2</v>
      </c>
      <c r="G52" s="101">
        <v>302.1</v>
      </c>
      <c r="H52" s="101">
        <v>297.3</v>
      </c>
      <c r="I52" s="101">
        <v>294.2</v>
      </c>
      <c r="J52" s="101">
        <f t="shared" si="3"/>
        <v>1788.5</v>
      </c>
      <c r="K52" s="30">
        <f t="shared" si="4"/>
        <v>298.0833333333333</v>
      </c>
    </row>
    <row r="53" spans="1:11" ht="12.75">
      <c r="A53" s="33">
        <v>24</v>
      </c>
      <c r="B53" s="11" t="s">
        <v>154</v>
      </c>
      <c r="C53" s="11" t="s">
        <v>97</v>
      </c>
      <c r="D53" s="101">
        <v>290.7</v>
      </c>
      <c r="E53" s="101">
        <v>299.6</v>
      </c>
      <c r="F53" s="101">
        <v>297.8</v>
      </c>
      <c r="G53" s="105">
        <v>295.8</v>
      </c>
      <c r="H53" s="101">
        <v>299</v>
      </c>
      <c r="I53" s="101">
        <v>300.8</v>
      </c>
      <c r="J53" s="101">
        <f t="shared" si="3"/>
        <v>1783.7</v>
      </c>
      <c r="K53" s="30">
        <f t="shared" si="4"/>
        <v>297.28333333333336</v>
      </c>
    </row>
    <row r="54" spans="1:11" ht="12.75">
      <c r="A54" s="33">
        <v>25</v>
      </c>
      <c r="B54" s="11" t="s">
        <v>137</v>
      </c>
      <c r="C54" s="11" t="s">
        <v>112</v>
      </c>
      <c r="D54" s="101">
        <v>297.5</v>
      </c>
      <c r="E54" s="101">
        <v>291.8</v>
      </c>
      <c r="F54" s="101">
        <v>296.5</v>
      </c>
      <c r="G54" s="101">
        <v>299.5</v>
      </c>
      <c r="H54" s="101">
        <v>287.5</v>
      </c>
      <c r="I54" s="101">
        <v>302.9</v>
      </c>
      <c r="J54" s="101">
        <f t="shared" si="3"/>
        <v>1775.7</v>
      </c>
      <c r="K54" s="30">
        <f t="shared" si="4"/>
        <v>295.95</v>
      </c>
    </row>
    <row r="55" spans="1:11" ht="12.75">
      <c r="A55" s="33">
        <v>26</v>
      </c>
      <c r="B55" s="11" t="s">
        <v>132</v>
      </c>
      <c r="C55" s="11" t="s">
        <v>82</v>
      </c>
      <c r="D55" s="101">
        <v>299.4</v>
      </c>
      <c r="E55" s="101">
        <v>293.5</v>
      </c>
      <c r="F55" s="101">
        <v>294</v>
      </c>
      <c r="G55" s="101">
        <v>292.8</v>
      </c>
      <c r="H55" s="101">
        <v>295.5</v>
      </c>
      <c r="I55" s="101">
        <v>297</v>
      </c>
      <c r="J55" s="101">
        <f t="shared" si="3"/>
        <v>1772.1999999999998</v>
      </c>
      <c r="K55" s="30">
        <f t="shared" si="4"/>
        <v>295.3666666666666</v>
      </c>
    </row>
    <row r="56" spans="1:11" ht="12.75">
      <c r="A56" s="33">
        <v>27</v>
      </c>
      <c r="B56" s="11" t="s">
        <v>159</v>
      </c>
      <c r="C56" s="11" t="s">
        <v>58</v>
      </c>
      <c r="D56" s="100">
        <v>282.3</v>
      </c>
      <c r="E56" s="101">
        <v>292.8</v>
      </c>
      <c r="F56" s="101">
        <v>299.6</v>
      </c>
      <c r="G56" s="101">
        <v>299.1</v>
      </c>
      <c r="H56" s="101">
        <v>301.5</v>
      </c>
      <c r="I56" s="101">
        <v>292.4</v>
      </c>
      <c r="J56" s="101">
        <f t="shared" si="3"/>
        <v>1767.6999999999998</v>
      </c>
      <c r="K56" s="30">
        <f t="shared" si="4"/>
        <v>294.6166666666666</v>
      </c>
    </row>
    <row r="57" spans="1:11" ht="12.75">
      <c r="A57" s="33">
        <v>28</v>
      </c>
      <c r="B57" s="11" t="s">
        <v>144</v>
      </c>
      <c r="C57" s="11" t="s">
        <v>72</v>
      </c>
      <c r="D57" s="105">
        <v>288.4</v>
      </c>
      <c r="E57" s="105">
        <v>287.7</v>
      </c>
      <c r="F57" s="105">
        <v>296.4</v>
      </c>
      <c r="G57" s="105">
        <v>297.1</v>
      </c>
      <c r="H57" s="105">
        <v>299.9</v>
      </c>
      <c r="I57" s="105">
        <v>298.1</v>
      </c>
      <c r="J57" s="101">
        <f t="shared" si="3"/>
        <v>1767.6</v>
      </c>
      <c r="K57" s="30">
        <f t="shared" si="4"/>
        <v>294.59999999999997</v>
      </c>
    </row>
    <row r="58" spans="1:11" ht="12.75">
      <c r="A58" s="33">
        <v>29</v>
      </c>
      <c r="B58" s="11" t="s">
        <v>129</v>
      </c>
      <c r="C58" s="11" t="s">
        <v>59</v>
      </c>
      <c r="D58" s="101">
        <v>302.4</v>
      </c>
      <c r="E58" s="101">
        <v>292.2</v>
      </c>
      <c r="F58" s="101">
        <v>297.9</v>
      </c>
      <c r="G58" s="101">
        <v>290.1</v>
      </c>
      <c r="H58" s="101">
        <v>290.6</v>
      </c>
      <c r="I58" s="101">
        <v>291.2</v>
      </c>
      <c r="J58" s="101">
        <f t="shared" si="3"/>
        <v>1764.4</v>
      </c>
      <c r="K58" s="30">
        <f t="shared" si="4"/>
        <v>294.06666666666666</v>
      </c>
    </row>
    <row r="59" spans="1:11" ht="12.75">
      <c r="A59" s="33">
        <v>30</v>
      </c>
      <c r="B59" s="11" t="s">
        <v>150</v>
      </c>
      <c r="C59" s="11" t="s">
        <v>60</v>
      </c>
      <c r="D59" s="101">
        <v>289.5</v>
      </c>
      <c r="E59" s="101">
        <v>289.9</v>
      </c>
      <c r="F59" s="101">
        <v>292.7</v>
      </c>
      <c r="G59" s="101">
        <v>298.5</v>
      </c>
      <c r="H59" s="101">
        <v>294.3</v>
      </c>
      <c r="I59" s="101">
        <v>298.2</v>
      </c>
      <c r="J59" s="101">
        <f t="shared" si="3"/>
        <v>1763.1</v>
      </c>
      <c r="K59" s="30">
        <f t="shared" si="4"/>
        <v>293.84999999999997</v>
      </c>
    </row>
    <row r="60" spans="1:11" ht="12.75">
      <c r="A60" s="33">
        <v>31</v>
      </c>
      <c r="B60" s="11" t="s">
        <v>146</v>
      </c>
      <c r="C60" s="11" t="s">
        <v>100</v>
      </c>
      <c r="D60" s="100">
        <v>294</v>
      </c>
      <c r="E60" s="101">
        <v>291.2</v>
      </c>
      <c r="F60" s="101">
        <v>280.4</v>
      </c>
      <c r="G60" s="101">
        <v>289.1</v>
      </c>
      <c r="H60" s="101">
        <v>290.4</v>
      </c>
      <c r="I60" s="101">
        <v>294</v>
      </c>
      <c r="J60" s="101">
        <f t="shared" si="3"/>
        <v>1739.1000000000001</v>
      </c>
      <c r="K60" s="30">
        <f t="shared" si="4"/>
        <v>289.85</v>
      </c>
    </row>
    <row r="61" spans="1:11" ht="12.75">
      <c r="A61" s="33">
        <v>32</v>
      </c>
      <c r="B61" s="11" t="s">
        <v>160</v>
      </c>
      <c r="C61" s="11" t="s">
        <v>58</v>
      </c>
      <c r="D61" s="100">
        <v>289.2</v>
      </c>
      <c r="E61" s="101">
        <v>293.8</v>
      </c>
      <c r="F61" s="101">
        <v>286.4</v>
      </c>
      <c r="G61" s="101">
        <v>294.1</v>
      </c>
      <c r="H61" s="101">
        <v>286.1</v>
      </c>
      <c r="I61" s="101">
        <v>288.1</v>
      </c>
      <c r="J61" s="101">
        <f t="shared" si="3"/>
        <v>1737.7</v>
      </c>
      <c r="K61" s="30">
        <f t="shared" si="4"/>
        <v>289.6166666666667</v>
      </c>
    </row>
    <row r="62" spans="1:11" ht="12.75">
      <c r="A62" s="33">
        <v>33</v>
      </c>
      <c r="B62" s="11" t="s">
        <v>140</v>
      </c>
      <c r="C62" s="11" t="s">
        <v>112</v>
      </c>
      <c r="D62" s="100">
        <v>288.8</v>
      </c>
      <c r="E62" s="101">
        <v>288.5</v>
      </c>
      <c r="F62" s="101">
        <v>282.5</v>
      </c>
      <c r="G62" s="101">
        <v>282.3</v>
      </c>
      <c r="H62" s="101">
        <v>283.3</v>
      </c>
      <c r="I62" s="101">
        <v>291.1</v>
      </c>
      <c r="J62" s="101">
        <f t="shared" si="3"/>
        <v>1716.5</v>
      </c>
      <c r="K62" s="30">
        <f t="shared" si="4"/>
        <v>286.0833333333333</v>
      </c>
    </row>
    <row r="63" spans="1:11" ht="12.75">
      <c r="A63" s="33">
        <v>34</v>
      </c>
      <c r="B63" s="11" t="s">
        <v>139</v>
      </c>
      <c r="C63" s="11" t="s">
        <v>112</v>
      </c>
      <c r="D63" s="101">
        <v>287.2</v>
      </c>
      <c r="E63" s="101">
        <v>285</v>
      </c>
      <c r="F63" s="101">
        <v>286</v>
      </c>
      <c r="G63" s="101">
        <v>288.5</v>
      </c>
      <c r="H63" s="101">
        <v>274</v>
      </c>
      <c r="I63" s="101">
        <v>287.5</v>
      </c>
      <c r="J63" s="101">
        <f t="shared" si="3"/>
        <v>1708.2</v>
      </c>
      <c r="K63" s="30">
        <f t="shared" si="4"/>
        <v>284.7</v>
      </c>
    </row>
    <row r="64" spans="1:11" ht="12.75">
      <c r="A64" s="33">
        <v>35</v>
      </c>
      <c r="B64" s="11" t="s">
        <v>147</v>
      </c>
      <c r="C64" s="11" t="s">
        <v>100</v>
      </c>
      <c r="D64" s="101">
        <v>276</v>
      </c>
      <c r="E64" s="101">
        <v>278.3</v>
      </c>
      <c r="F64" s="101">
        <v>279</v>
      </c>
      <c r="G64" s="101">
        <v>279.3</v>
      </c>
      <c r="H64" s="101">
        <v>282.6</v>
      </c>
      <c r="I64" s="101">
        <v>291.2</v>
      </c>
      <c r="J64" s="101">
        <f t="shared" si="3"/>
        <v>1686.3999999999999</v>
      </c>
      <c r="K64" s="30">
        <f t="shared" si="4"/>
        <v>281.06666666666666</v>
      </c>
    </row>
    <row r="65" spans="1:11" ht="12.75">
      <c r="A65" s="33">
        <v>36</v>
      </c>
      <c r="B65" s="11" t="s">
        <v>138</v>
      </c>
      <c r="C65" s="11" t="s">
        <v>112</v>
      </c>
      <c r="D65" s="100">
        <v>283.8</v>
      </c>
      <c r="E65" s="101">
        <v>290.8</v>
      </c>
      <c r="F65" s="101">
        <v>296.4</v>
      </c>
      <c r="G65" s="101">
        <v>279.2</v>
      </c>
      <c r="H65" s="101">
        <v>240.9</v>
      </c>
      <c r="I65" s="101">
        <v>287.1</v>
      </c>
      <c r="J65" s="101">
        <f t="shared" si="3"/>
        <v>1678.1999999999998</v>
      </c>
      <c r="K65" s="30">
        <f t="shared" si="4"/>
        <v>279.7</v>
      </c>
    </row>
    <row r="66" spans="1:11" ht="12.75">
      <c r="A66" s="33">
        <v>37</v>
      </c>
      <c r="B66" s="11" t="s">
        <v>141</v>
      </c>
      <c r="C66" s="11" t="s">
        <v>72</v>
      </c>
      <c r="D66" s="100">
        <v>274.7</v>
      </c>
      <c r="E66" s="101">
        <v>281.9</v>
      </c>
      <c r="F66" s="101">
        <v>275.3</v>
      </c>
      <c r="G66" s="101">
        <v>278.7</v>
      </c>
      <c r="H66" s="101">
        <v>284.2</v>
      </c>
      <c r="I66" s="101">
        <v>275.9</v>
      </c>
      <c r="J66" s="101">
        <f t="shared" si="3"/>
        <v>1670.7</v>
      </c>
      <c r="K66" s="30">
        <f t="shared" si="4"/>
        <v>278.45</v>
      </c>
    </row>
    <row r="67" spans="1:11" ht="12.75">
      <c r="A67" s="33">
        <v>38</v>
      </c>
      <c r="B67" s="11" t="s">
        <v>143</v>
      </c>
      <c r="C67" s="11" t="s">
        <v>72</v>
      </c>
      <c r="D67" s="100">
        <v>279.2</v>
      </c>
      <c r="E67" s="101">
        <v>274.1</v>
      </c>
      <c r="F67" s="101">
        <v>285.1</v>
      </c>
      <c r="G67" s="101">
        <v>287.8</v>
      </c>
      <c r="H67" s="104">
        <v>289.5</v>
      </c>
      <c r="I67" s="101">
        <v>249.3</v>
      </c>
      <c r="J67" s="101">
        <f t="shared" si="3"/>
        <v>1664.9999999999998</v>
      </c>
      <c r="K67" s="30">
        <f t="shared" si="4"/>
        <v>277.49999999999994</v>
      </c>
    </row>
    <row r="68" spans="1:11" ht="12.75">
      <c r="A68" s="33">
        <v>39</v>
      </c>
      <c r="B68" s="11" t="s">
        <v>164</v>
      </c>
      <c r="C68" s="11" t="s">
        <v>60</v>
      </c>
      <c r="D68" s="100" t="s">
        <v>165</v>
      </c>
      <c r="E68" s="101" t="s">
        <v>165</v>
      </c>
      <c r="F68" s="101" t="s">
        <v>165</v>
      </c>
      <c r="G68" s="101">
        <v>284</v>
      </c>
      <c r="H68" s="101" t="s">
        <v>165</v>
      </c>
      <c r="I68" s="101">
        <v>286.1</v>
      </c>
      <c r="J68" s="101">
        <f t="shared" si="3"/>
        <v>570.1</v>
      </c>
      <c r="K68" s="30">
        <f t="shared" si="4"/>
        <v>285.05</v>
      </c>
    </row>
    <row r="69" spans="1:11" ht="12.75">
      <c r="A69" s="33"/>
      <c r="B69" s="11"/>
      <c r="C69" s="11"/>
      <c r="D69" s="100"/>
      <c r="E69" s="101"/>
      <c r="F69" s="101"/>
      <c r="G69" s="101"/>
      <c r="H69" s="101"/>
      <c r="I69" s="101"/>
      <c r="J69" s="101"/>
      <c r="K69" s="30"/>
    </row>
  </sheetData>
  <sheetProtection/>
  <mergeCells count="9">
    <mergeCell ref="A1:K1"/>
    <mergeCell ref="A11:K11"/>
    <mergeCell ref="A7:C7"/>
    <mergeCell ref="A8:C8"/>
    <mergeCell ref="A3:K3"/>
    <mergeCell ref="A5:K5"/>
    <mergeCell ref="F7:K7"/>
    <mergeCell ref="F8:K8"/>
    <mergeCell ref="F9:K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Billigheim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Eckerle</dc:creator>
  <cp:keywords/>
  <dc:description/>
  <cp:lastModifiedBy>Hans</cp:lastModifiedBy>
  <cp:lastPrinted>2017-12-03T13:30:32Z</cp:lastPrinted>
  <dcterms:created xsi:type="dcterms:W3CDTF">2000-01-28T23:33:38Z</dcterms:created>
  <dcterms:modified xsi:type="dcterms:W3CDTF">2017-12-03T13:31:52Z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